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2900" windowHeight="8565" tabRatio="622" activeTab="0"/>
  </bookViews>
  <sheets>
    <sheet name="visp.izgl.sk." sheetId="1" r:id="rId1"/>
    <sheet name="int.sk." sheetId="2" r:id="rId2"/>
    <sheet name="5-6, pirmsskola" sheetId="3" r:id="rId3"/>
  </sheets>
  <definedNames>
    <definedName name="_xlnm.Print_Titles" localSheetId="0">'visp.izgl.sk.'!$6:$8</definedName>
  </definedNames>
  <calcPr fullCalcOnLoad="1"/>
</workbook>
</file>

<file path=xl/sharedStrings.xml><?xml version="1.0" encoding="utf-8"?>
<sst xmlns="http://schemas.openxmlformats.org/spreadsheetml/2006/main" count="306" uniqueCount="121">
  <si>
    <t>kopā</t>
  </si>
  <si>
    <t>KOPĀ</t>
  </si>
  <si>
    <t>Grupu skaits</t>
  </si>
  <si>
    <t>Audzēkņu skaits</t>
  </si>
  <si>
    <t>Nr. p.k.</t>
  </si>
  <si>
    <t xml:space="preserve"> 1.-4.klases</t>
  </si>
  <si>
    <t>1.</t>
  </si>
  <si>
    <t>klašu skaits</t>
  </si>
  <si>
    <t>skolēnu skaits</t>
  </si>
  <si>
    <t>2.</t>
  </si>
  <si>
    <t>3.</t>
  </si>
  <si>
    <t>4.</t>
  </si>
  <si>
    <t>komplektu skaits</t>
  </si>
  <si>
    <t>5.-9.klases</t>
  </si>
  <si>
    <t>5.</t>
  </si>
  <si>
    <t>6.</t>
  </si>
  <si>
    <t>7.</t>
  </si>
  <si>
    <t>8.</t>
  </si>
  <si>
    <t>9.</t>
  </si>
  <si>
    <t xml:space="preserve"> 10.-12. Klases</t>
  </si>
  <si>
    <t>1.- 12.klases</t>
  </si>
  <si>
    <t>Mācību iestādes nosaukums</t>
  </si>
  <si>
    <t>Mācību valoda</t>
  </si>
  <si>
    <t>(republikas pilsēta, rajons)</t>
  </si>
  <si>
    <t>kuri tiek apmācīti pēc programmas "Piecgadīgo un sešgadīgo bērnu obligātā sagatavošana skolai"</t>
  </si>
  <si>
    <r>
      <t>Piecgadīgo un sešgadīgo bērnu skaits</t>
    </r>
    <r>
      <rPr>
        <sz val="14"/>
        <rFont val="Times New Roman"/>
        <family val="1"/>
      </rPr>
      <t>,</t>
    </r>
  </si>
  <si>
    <t>Iestāžu veids</t>
  </si>
  <si>
    <t>Bērnu skaits</t>
  </si>
  <si>
    <t>Pirmsskolas izglītības iestādēs</t>
  </si>
  <si>
    <t>Vispārizglītojošās dienas skolās</t>
  </si>
  <si>
    <t>Citās izglītības iestādēs</t>
  </si>
  <si>
    <t>t.sk. pa iestādēm</t>
  </si>
  <si>
    <t>Iestāžu skaits kopā</t>
  </si>
  <si>
    <t>1.1.</t>
  </si>
  <si>
    <t>1.2.</t>
  </si>
  <si>
    <t>2.1.</t>
  </si>
  <si>
    <t>2.2.</t>
  </si>
  <si>
    <t>u.t.t.</t>
  </si>
  <si>
    <t>Pašvaldību speciālo pirmsskolas izglītības iestāžu titulsaraksts</t>
  </si>
  <si>
    <t>Grupu  skaits</t>
  </si>
  <si>
    <t>Grupu  skaits kopā</t>
  </si>
  <si>
    <t>Audzēkņu skaits kopā</t>
  </si>
  <si>
    <r>
      <t xml:space="preserve">.......................................................... </t>
    </r>
    <r>
      <rPr>
        <sz val="12"/>
        <rFont val="Times New Roman"/>
        <family val="1"/>
      </rPr>
      <t>iestādes nosaukums</t>
    </r>
  </si>
  <si>
    <t>3.1.</t>
  </si>
  <si>
    <t>3.2.</t>
  </si>
  <si>
    <t>(amats, uzvārds)</t>
  </si>
  <si>
    <t>(amats, uzvārds, paraksts)</t>
  </si>
  <si>
    <t>t.sk. pa iestādēm:</t>
  </si>
  <si>
    <t>Vidusskolas kopā</t>
  </si>
  <si>
    <t>Speciālās klases pie vispārizglītojošām skolām kopā</t>
  </si>
  <si>
    <t>Vakara maiņu un neklātienes skolas kopā</t>
  </si>
  <si>
    <t>Internātskolas kopā</t>
  </si>
  <si>
    <t>t.sk. skolēni, kuri izmanto internātu</t>
  </si>
  <si>
    <t>Pašvaldību pamata un vispārējās vidējās izglītības iestāžu  titulsaraksts uz 2008.gada 4.septembri</t>
  </si>
  <si>
    <t>Pašvaldību internātskolu, sanatorijas tipa internātskolu, speciālo internātskolu bērniem ar fiziskās un garīgās attīstības traucējumiem                                                                                                     titulsaraksts uz 2008.gada 4.septembri</t>
  </si>
  <si>
    <t>2008.gada 4.septembrī</t>
  </si>
  <si>
    <t>Pašvaldību pirmsskolas izglītības iestāžu titulsaraksts</t>
  </si>
  <si>
    <t>Kopā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</si>
  <si>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</si>
  <si>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</si>
  <si>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</si>
  <si>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</si>
  <si>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</si>
  <si>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</si>
  <si>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</si>
  <si>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</si>
  <si>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</si>
  <si>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</si>
  <si>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</si>
  <si>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</si>
  <si>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</si>
  <si>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</si>
  <si>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</si>
  <si>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</si>
  <si>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</si>
  <si>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18 .</t>
  </si>
  <si>
    <t>AIZKALNES PAMATSKOLA</t>
  </si>
  <si>
    <t>DRAVNIEKU PAMATSKOLA</t>
  </si>
  <si>
    <t>GAILĪŠU PAMATSKOLA</t>
  </si>
  <si>
    <t>GALĒNU PAMATSKOLA</t>
  </si>
  <si>
    <t>JAUNSILAVAS PAMATSKOLA</t>
  </si>
  <si>
    <t>JERSIKAS PAMATSKOLA</t>
  </si>
  <si>
    <t>PELĒČU PAMATSKOLA</t>
  </si>
  <si>
    <t>PREIĻU 1.PAMATSKOLA</t>
  </si>
  <si>
    <t>PRIEKUĻU PAMATSKOLA</t>
  </si>
  <si>
    <t>RIMICĀNU PAMATSKOLA</t>
  </si>
  <si>
    <t>ROŽUPES PAMATSKOLA</t>
  </si>
  <si>
    <t>RUŠONAS PAMATSKOLA</t>
  </si>
  <si>
    <t>SALAS PAMATSKOLA</t>
  </si>
  <si>
    <t>SILĀJĀŅU PAMATSKOLA</t>
  </si>
  <si>
    <t>SĪĻUKALNA PAMATSKOLA</t>
  </si>
  <si>
    <t>SUTRU PAMATSKOLA</t>
  </si>
  <si>
    <t>VANAGU PAMATSKOLA</t>
  </si>
  <si>
    <t>VĀRKAVAS PAMATSKOLA</t>
  </si>
  <si>
    <t>L</t>
  </si>
  <si>
    <t>K</t>
  </si>
  <si>
    <t>PAMATSKOLAS KOPĀ</t>
  </si>
  <si>
    <t>LĪVĀNU 1.VIDUSSKOLA</t>
  </si>
  <si>
    <t>LĪVĀNU 2.VIDUSSKOLA</t>
  </si>
  <si>
    <t>PREIĻI VALSTS ĢIMNĀZIJA</t>
  </si>
  <si>
    <t>PREIĻU 2.VIDUSKOLA</t>
  </si>
  <si>
    <t>AGLONAS VIDUSSKOLA</t>
  </si>
  <si>
    <t>RIEBIŅU VUDUSSKOLA</t>
  </si>
  <si>
    <t>RUDZĀTU VIDUSSKOLA</t>
  </si>
  <si>
    <t>VĀRKAVAS VIDUSSKOLA</t>
  </si>
  <si>
    <t>PREIĻU RAJONA VAKARA (MAIŅU UN NEKLĀTIENES VIDUSSKOLA)</t>
  </si>
  <si>
    <t>LĪVĀNU NOVADA VAKARU (MAIŅU) VIDUSSKOLA</t>
  </si>
  <si>
    <t>RUDZĀTU SPECIĀLĀ INTRENĀTPAMATSKOLA</t>
  </si>
  <si>
    <t>AGLONAS INTERNĀTVIDUSSKOLA</t>
  </si>
  <si>
    <t>PREIĻU RAJONS</t>
  </si>
  <si>
    <t>Atbildīgais par informāciju _________________________EKONOMISTE H.Galicina</t>
  </si>
  <si>
    <t>Izglītības pārvaldes vadītājs ________________________________A.Zagorskis</t>
  </si>
  <si>
    <t>Tālrunis 65322238</t>
  </si>
  <si>
    <r>
      <t xml:space="preserve">E pasts </t>
    </r>
    <r>
      <rPr>
        <b/>
        <sz val="13"/>
        <rFont val="Times New Roman"/>
        <family val="1"/>
      </rPr>
      <t>andrisk@pvg.edu.lv</t>
    </r>
  </si>
  <si>
    <t>2008.gada 11 . septembrī</t>
  </si>
  <si>
    <t>Speciālās internātskolas kopā</t>
  </si>
  <si>
    <t>PREIĻU RAJONA</t>
  </si>
  <si>
    <t>Izglītības pārvaldes vadītājs _________________________________A.Zagorskis</t>
  </si>
  <si>
    <t>Atbildīgais par informāciju _____________________________ekonomists H.Galicina</t>
  </si>
  <si>
    <t>Tālrunis 653-22238</t>
  </si>
  <si>
    <t>E pasts andrisk@pvg.edu.lv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</si>
</sst>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.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.000"/>
  </numFmts>
  <fonts count="16">
    <font>
      <sz val="10"/>
      <name val="Arial Baltic"/>
      <family val="0"/>
    </font>
    <font>
      <b/>
      <sz val="10"/>
      <name val="Arial Baltic"/>
      <family val="0"/>
    </font>
    <font>
      <i/>
      <sz val="10"/>
      <name val="Arial Baltic"/>
      <family val="0"/>
    </font>
    <font>
      <b/>
      <i/>
      <sz val="10"/>
      <name val="Arial Baltic"/>
      <family val="0"/>
    </font>
    <font>
      <u val="single"/>
      <sz val="10"/>
      <color indexed="12"/>
      <name val="Arial Baltic"/>
      <family val="0"/>
    </font>
    <font>
      <u val="single"/>
      <sz val="10"/>
      <color indexed="36"/>
      <name val="Arial Baltic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 quotePrefix="1">
      <alignment horizontal="center"/>
    </xf>
    <xf numFmtId="0" fontId="10" fillId="0" borderId="1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center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200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 quotePrefix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0" fillId="0" borderId="1" xfId="0" applyFont="1" applyFill="1" applyBorder="1" applyAlignment="1" quotePrefix="1">
      <alignment horizontal="right"/>
    </xf>
    <xf numFmtId="0" fontId="14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="75" zoomScaleNormal="75" workbookViewId="0" topLeftCell="A1">
      <selection activeCell="F58" sqref="F58"/>
    </sheetView>
  </sheetViews>
  <sheetFormatPr defaultColWidth="9.00390625" defaultRowHeight="12.75"/>
  <cols>
    <col min="1" max="1" width="5.375" style="17" customWidth="1"/>
    <col min="2" max="2" width="36.625" style="17" customWidth="1"/>
    <col min="3" max="5" width="4.75390625" style="17" customWidth="1"/>
    <col min="6" max="6" width="4.875" style="17" customWidth="1"/>
    <col min="7" max="26" width="4.75390625" style="17" customWidth="1"/>
    <col min="27" max="27" width="5.875" style="17" customWidth="1"/>
    <col min="28" max="37" width="4.75390625" style="17" customWidth="1"/>
    <col min="38" max="38" width="5.375" style="17" customWidth="1"/>
  </cols>
  <sheetData>
    <row r="1" spans="1:38" ht="16.5" customHeight="1">
      <c r="A1" s="56" t="s">
        <v>109</v>
      </c>
      <c r="B1" s="57"/>
      <c r="C1" s="57"/>
      <c r="D1" s="57"/>
      <c r="E1" s="57"/>
      <c r="F1" s="57"/>
      <c r="G1" s="5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2.75" customHeight="1">
      <c r="A2" s="52" t="s">
        <v>23</v>
      </c>
      <c r="B2" s="52"/>
      <c r="C2" s="52"/>
      <c r="D2" s="52"/>
      <c r="E2" s="52"/>
      <c r="F2" s="52"/>
      <c r="G2" s="5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5" customHeight="1">
      <c r="A4" s="58" t="s">
        <v>53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2.75">
      <c r="A6" s="53" t="s">
        <v>4</v>
      </c>
      <c r="B6" s="53" t="s">
        <v>21</v>
      </c>
      <c r="C6" s="34"/>
      <c r="D6" s="54" t="s"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 t="s">
        <v>13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 t="s">
        <v>19</v>
      </c>
      <c r="AC6" s="54"/>
      <c r="AD6" s="54"/>
      <c r="AE6" s="54"/>
      <c r="AF6" s="54"/>
      <c r="AG6" s="54"/>
      <c r="AH6" s="54"/>
      <c r="AI6" s="54"/>
      <c r="AJ6" s="55" t="s">
        <v>20</v>
      </c>
      <c r="AK6" s="55"/>
      <c r="AL6" s="55"/>
    </row>
    <row r="7" spans="1:38" ht="12.75">
      <c r="A7" s="53"/>
      <c r="B7" s="53"/>
      <c r="C7" s="34"/>
      <c r="D7" s="54" t="s">
        <v>6</v>
      </c>
      <c r="E7" s="54"/>
      <c r="F7" s="54" t="s">
        <v>9</v>
      </c>
      <c r="G7" s="54"/>
      <c r="H7" s="54" t="s">
        <v>10</v>
      </c>
      <c r="I7" s="54"/>
      <c r="J7" s="54" t="s">
        <v>11</v>
      </c>
      <c r="K7" s="54"/>
      <c r="L7" s="54" t="s">
        <v>0</v>
      </c>
      <c r="M7" s="54"/>
      <c r="N7" s="54"/>
      <c r="O7" s="54" t="s">
        <v>14</v>
      </c>
      <c r="P7" s="54"/>
      <c r="Q7" s="54" t="s">
        <v>15</v>
      </c>
      <c r="R7" s="54"/>
      <c r="S7" s="54" t="s">
        <v>16</v>
      </c>
      <c r="T7" s="54"/>
      <c r="U7" s="54" t="s">
        <v>17</v>
      </c>
      <c r="V7" s="54"/>
      <c r="W7" s="54" t="s">
        <v>18</v>
      </c>
      <c r="X7" s="54"/>
      <c r="Y7" s="54" t="s">
        <v>0</v>
      </c>
      <c r="Z7" s="54"/>
      <c r="AA7" s="54"/>
      <c r="AB7" s="54">
        <v>10</v>
      </c>
      <c r="AC7" s="54"/>
      <c r="AD7" s="54">
        <v>11</v>
      </c>
      <c r="AE7" s="54"/>
      <c r="AF7" s="54">
        <v>12</v>
      </c>
      <c r="AG7" s="54"/>
      <c r="AH7" s="54" t="s">
        <v>0</v>
      </c>
      <c r="AI7" s="54"/>
      <c r="AJ7" s="55" t="s">
        <v>1</v>
      </c>
      <c r="AK7" s="55"/>
      <c r="AL7" s="55"/>
    </row>
    <row r="8" spans="1:38" ht="63.75" customHeight="1">
      <c r="A8" s="53"/>
      <c r="B8" s="53"/>
      <c r="C8" s="35" t="s">
        <v>22</v>
      </c>
      <c r="D8" s="36" t="s">
        <v>7</v>
      </c>
      <c r="E8" s="35" t="s">
        <v>8</v>
      </c>
      <c r="F8" s="35" t="s">
        <v>7</v>
      </c>
      <c r="G8" s="35" t="s">
        <v>8</v>
      </c>
      <c r="H8" s="35" t="s">
        <v>7</v>
      </c>
      <c r="I8" s="35" t="s">
        <v>8</v>
      </c>
      <c r="J8" s="35" t="s">
        <v>7</v>
      </c>
      <c r="K8" s="35" t="s">
        <v>8</v>
      </c>
      <c r="L8" s="35" t="s">
        <v>7</v>
      </c>
      <c r="M8" s="35" t="s">
        <v>12</v>
      </c>
      <c r="N8" s="35" t="s">
        <v>8</v>
      </c>
      <c r="O8" s="35" t="s">
        <v>7</v>
      </c>
      <c r="P8" s="35" t="s">
        <v>8</v>
      </c>
      <c r="Q8" s="35" t="s">
        <v>7</v>
      </c>
      <c r="R8" s="35" t="s">
        <v>8</v>
      </c>
      <c r="S8" s="35" t="s">
        <v>7</v>
      </c>
      <c r="T8" s="35" t="s">
        <v>8</v>
      </c>
      <c r="U8" s="35" t="s">
        <v>7</v>
      </c>
      <c r="V8" s="35" t="s">
        <v>8</v>
      </c>
      <c r="W8" s="35" t="s">
        <v>7</v>
      </c>
      <c r="X8" s="35" t="s">
        <v>8</v>
      </c>
      <c r="Y8" s="35" t="s">
        <v>7</v>
      </c>
      <c r="Z8" s="35" t="s">
        <v>12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12</v>
      </c>
      <c r="AL8" s="35" t="s">
        <v>8</v>
      </c>
    </row>
    <row r="9" spans="1:38" ht="13.5" customHeight="1">
      <c r="A9" s="59" t="s">
        <v>96</v>
      </c>
      <c r="B9" s="59"/>
      <c r="C9" s="29"/>
      <c r="D9" s="29">
        <f>SUM(D11:D29)</f>
        <v>20</v>
      </c>
      <c r="E9" s="29">
        <f aca="true" t="shared" si="0" ref="E9:AL9">SUM(E11:E29)</f>
        <v>156</v>
      </c>
      <c r="F9" s="29">
        <f t="shared" si="0"/>
        <v>21</v>
      </c>
      <c r="G9" s="29">
        <f t="shared" si="0"/>
        <v>179</v>
      </c>
      <c r="H9" s="29">
        <f t="shared" si="0"/>
        <v>17</v>
      </c>
      <c r="I9" s="29">
        <f t="shared" si="0"/>
        <v>146</v>
      </c>
      <c r="J9" s="29">
        <f t="shared" si="0"/>
        <v>20</v>
      </c>
      <c r="K9" s="29">
        <f t="shared" si="0"/>
        <v>187</v>
      </c>
      <c r="L9" s="29">
        <f t="shared" si="0"/>
        <v>78</v>
      </c>
      <c r="M9" s="29">
        <f t="shared" si="0"/>
        <v>57</v>
      </c>
      <c r="N9" s="29">
        <f t="shared" si="0"/>
        <v>668</v>
      </c>
      <c r="O9" s="29">
        <f t="shared" si="0"/>
        <v>21</v>
      </c>
      <c r="P9" s="29">
        <f t="shared" si="0"/>
        <v>183</v>
      </c>
      <c r="Q9" s="29">
        <f t="shared" si="0"/>
        <v>20</v>
      </c>
      <c r="R9" s="29">
        <f t="shared" si="0"/>
        <v>194</v>
      </c>
      <c r="S9" s="29">
        <f t="shared" si="0"/>
        <v>20</v>
      </c>
      <c r="T9" s="29">
        <f t="shared" si="0"/>
        <v>209</v>
      </c>
      <c r="U9" s="29">
        <f t="shared" si="0"/>
        <v>20</v>
      </c>
      <c r="V9" s="29">
        <f t="shared" si="0"/>
        <v>252</v>
      </c>
      <c r="W9" s="29">
        <f t="shared" si="0"/>
        <v>20</v>
      </c>
      <c r="X9" s="29">
        <f t="shared" si="0"/>
        <v>250</v>
      </c>
      <c r="Y9" s="29">
        <f t="shared" si="0"/>
        <v>101</v>
      </c>
      <c r="Z9" s="29">
        <f t="shared" si="0"/>
        <v>91</v>
      </c>
      <c r="AA9" s="29">
        <f t="shared" si="0"/>
        <v>1088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179</v>
      </c>
      <c r="AK9" s="29">
        <f t="shared" si="0"/>
        <v>148</v>
      </c>
      <c r="AL9" s="29">
        <f t="shared" si="0"/>
        <v>1756</v>
      </c>
    </row>
    <row r="10" spans="1:38" ht="13.5" customHeight="1">
      <c r="A10" s="10"/>
      <c r="B10" s="31" t="s">
        <v>47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6"/>
      <c r="AK10" s="24"/>
      <c r="AL10" s="27"/>
    </row>
    <row r="11" spans="1:38" ht="13.5" customHeight="1">
      <c r="A11" s="10" t="s">
        <v>58</v>
      </c>
      <c r="B11" s="31" t="s">
        <v>76</v>
      </c>
      <c r="C11" s="24" t="s">
        <v>94</v>
      </c>
      <c r="D11" s="24">
        <v>1</v>
      </c>
      <c r="E11" s="24">
        <v>2</v>
      </c>
      <c r="F11" s="24">
        <v>1</v>
      </c>
      <c r="G11" s="24">
        <v>5</v>
      </c>
      <c r="H11" s="24">
        <v>1</v>
      </c>
      <c r="I11" s="24">
        <v>3</v>
      </c>
      <c r="J11" s="24">
        <v>1</v>
      </c>
      <c r="K11" s="24">
        <v>2</v>
      </c>
      <c r="L11" s="24">
        <f>D11+F11+H11+J11</f>
        <v>4</v>
      </c>
      <c r="M11" s="24">
        <v>2</v>
      </c>
      <c r="N11" s="24">
        <f>E11+G11+I11+K11</f>
        <v>12</v>
      </c>
      <c r="O11" s="24">
        <v>1</v>
      </c>
      <c r="P11" s="24">
        <v>3</v>
      </c>
      <c r="Q11" s="24">
        <v>1</v>
      </c>
      <c r="R11" s="24">
        <v>7</v>
      </c>
      <c r="S11" s="24">
        <v>0</v>
      </c>
      <c r="T11" s="24">
        <v>0</v>
      </c>
      <c r="U11" s="24">
        <v>1</v>
      </c>
      <c r="V11" s="24">
        <v>8</v>
      </c>
      <c r="W11" s="24">
        <v>1</v>
      </c>
      <c r="X11" s="24">
        <v>7</v>
      </c>
      <c r="Y11" s="24">
        <f>O11+Q11+S11+U11+W11</f>
        <v>4</v>
      </c>
      <c r="Z11" s="24">
        <v>3</v>
      </c>
      <c r="AA11" s="24">
        <f>P11+R11+T11+V11+X11</f>
        <v>25</v>
      </c>
      <c r="AB11" s="24"/>
      <c r="AC11" s="24"/>
      <c r="AD11" s="24"/>
      <c r="AE11" s="24"/>
      <c r="AF11" s="24"/>
      <c r="AG11" s="24"/>
      <c r="AH11" s="24"/>
      <c r="AI11" s="25"/>
      <c r="AJ11" s="26">
        <f>L11+Y11</f>
        <v>8</v>
      </c>
      <c r="AK11" s="26">
        <f>M11+Z11</f>
        <v>5</v>
      </c>
      <c r="AL11" s="26">
        <f>N11+AA11</f>
        <v>37</v>
      </c>
    </row>
    <row r="12" spans="1:38" ht="13.5" customHeight="1">
      <c r="A12" s="10" t="s">
        <v>59</v>
      </c>
      <c r="B12" s="31" t="s">
        <v>77</v>
      </c>
      <c r="C12" s="24" t="s">
        <v>94</v>
      </c>
      <c r="D12" s="24">
        <v>1</v>
      </c>
      <c r="E12" s="24">
        <v>9</v>
      </c>
      <c r="F12" s="24">
        <v>1</v>
      </c>
      <c r="G12" s="24">
        <v>8</v>
      </c>
      <c r="H12" s="24">
        <v>1</v>
      </c>
      <c r="I12" s="24">
        <v>9</v>
      </c>
      <c r="J12" s="24">
        <v>1</v>
      </c>
      <c r="K12" s="24">
        <v>9</v>
      </c>
      <c r="L12" s="24">
        <f>D12+F12+H12+J12</f>
        <v>4</v>
      </c>
      <c r="M12" s="24">
        <v>4</v>
      </c>
      <c r="N12" s="24">
        <f aca="true" t="shared" si="1" ref="N12:N29">E12+G12+I12+K12</f>
        <v>35</v>
      </c>
      <c r="O12" s="24">
        <v>1</v>
      </c>
      <c r="P12" s="24">
        <v>9</v>
      </c>
      <c r="Q12" s="24">
        <v>1</v>
      </c>
      <c r="R12" s="24">
        <v>15</v>
      </c>
      <c r="S12" s="24">
        <v>1</v>
      </c>
      <c r="T12" s="24">
        <v>16</v>
      </c>
      <c r="U12" s="24">
        <v>1</v>
      </c>
      <c r="V12" s="24">
        <v>12</v>
      </c>
      <c r="W12" s="24">
        <v>1</v>
      </c>
      <c r="X12" s="24">
        <v>10</v>
      </c>
      <c r="Y12" s="24">
        <f aca="true" t="shared" si="2" ref="Y12:Y29">O12+Q12+S12+U12+W12</f>
        <v>5</v>
      </c>
      <c r="Z12" s="24">
        <v>5</v>
      </c>
      <c r="AA12" s="24">
        <f aca="true" t="shared" si="3" ref="AA12:AA29">P12+R12+T12+V12+X12</f>
        <v>62</v>
      </c>
      <c r="AB12" s="24"/>
      <c r="AC12" s="24"/>
      <c r="AD12" s="24"/>
      <c r="AE12" s="24"/>
      <c r="AF12" s="24"/>
      <c r="AG12" s="24"/>
      <c r="AH12" s="24"/>
      <c r="AI12" s="25"/>
      <c r="AJ12" s="26">
        <f aca="true" t="shared" si="4" ref="AJ12:AJ29">L12+Y12</f>
        <v>9</v>
      </c>
      <c r="AK12" s="26">
        <f aca="true" t="shared" si="5" ref="AK12:AK29">M12+Z12</f>
        <v>9</v>
      </c>
      <c r="AL12" s="26">
        <f aca="true" t="shared" si="6" ref="AL12:AL29">N12+AA12</f>
        <v>97</v>
      </c>
    </row>
    <row r="13" spans="1:38" ht="13.5" customHeight="1">
      <c r="A13" s="10" t="s">
        <v>60</v>
      </c>
      <c r="B13" s="31" t="s">
        <v>78</v>
      </c>
      <c r="C13" s="24" t="s">
        <v>94</v>
      </c>
      <c r="D13" s="24">
        <v>1</v>
      </c>
      <c r="E13" s="24">
        <v>4</v>
      </c>
      <c r="F13" s="24">
        <v>1</v>
      </c>
      <c r="G13" s="24">
        <v>4</v>
      </c>
      <c r="H13" s="24">
        <v>0</v>
      </c>
      <c r="I13" s="24">
        <v>0</v>
      </c>
      <c r="J13" s="24">
        <v>1</v>
      </c>
      <c r="K13" s="24">
        <v>3</v>
      </c>
      <c r="L13" s="24">
        <f aca="true" t="shared" si="7" ref="L13:L29">D13+F13+H13+J13</f>
        <v>3</v>
      </c>
      <c r="M13" s="24">
        <v>1</v>
      </c>
      <c r="N13" s="24">
        <f t="shared" si="1"/>
        <v>11</v>
      </c>
      <c r="O13" s="24">
        <v>1</v>
      </c>
      <c r="P13" s="24">
        <v>4</v>
      </c>
      <c r="Q13" s="24">
        <v>1</v>
      </c>
      <c r="R13" s="24">
        <v>4</v>
      </c>
      <c r="S13" s="24">
        <v>1</v>
      </c>
      <c r="T13" s="24">
        <v>6</v>
      </c>
      <c r="U13" s="24">
        <v>0</v>
      </c>
      <c r="V13" s="24">
        <v>0</v>
      </c>
      <c r="W13" s="24">
        <v>1</v>
      </c>
      <c r="X13" s="24">
        <v>6</v>
      </c>
      <c r="Y13" s="24">
        <f t="shared" si="2"/>
        <v>4</v>
      </c>
      <c r="Z13" s="24">
        <v>3</v>
      </c>
      <c r="AA13" s="24">
        <f t="shared" si="3"/>
        <v>20</v>
      </c>
      <c r="AB13" s="24"/>
      <c r="AC13" s="24"/>
      <c r="AD13" s="24"/>
      <c r="AE13" s="24"/>
      <c r="AF13" s="24"/>
      <c r="AG13" s="24"/>
      <c r="AH13" s="24"/>
      <c r="AI13" s="25"/>
      <c r="AJ13" s="26">
        <f t="shared" si="4"/>
        <v>7</v>
      </c>
      <c r="AK13" s="26">
        <f t="shared" si="5"/>
        <v>4</v>
      </c>
      <c r="AL13" s="26">
        <f t="shared" si="6"/>
        <v>31</v>
      </c>
    </row>
    <row r="14" spans="1:38" ht="13.5" customHeight="1">
      <c r="A14" s="10" t="s">
        <v>61</v>
      </c>
      <c r="B14" s="31" t="s">
        <v>79</v>
      </c>
      <c r="C14" s="24" t="s">
        <v>94</v>
      </c>
      <c r="D14" s="24">
        <v>1</v>
      </c>
      <c r="E14" s="24">
        <v>8</v>
      </c>
      <c r="F14" s="24">
        <v>1</v>
      </c>
      <c r="G14" s="24">
        <v>8</v>
      </c>
      <c r="H14" s="24">
        <v>1</v>
      </c>
      <c r="I14" s="24">
        <v>8</v>
      </c>
      <c r="J14" s="24">
        <v>1</v>
      </c>
      <c r="K14" s="24">
        <v>8</v>
      </c>
      <c r="L14" s="24">
        <f t="shared" si="7"/>
        <v>4</v>
      </c>
      <c r="M14" s="24">
        <v>4</v>
      </c>
      <c r="N14" s="24">
        <f t="shared" si="1"/>
        <v>32</v>
      </c>
      <c r="O14" s="24">
        <v>1</v>
      </c>
      <c r="P14" s="24">
        <v>10</v>
      </c>
      <c r="Q14" s="24">
        <v>1</v>
      </c>
      <c r="R14" s="24">
        <v>9</v>
      </c>
      <c r="S14" s="24">
        <v>1</v>
      </c>
      <c r="T14" s="24">
        <v>12</v>
      </c>
      <c r="U14" s="24">
        <v>1</v>
      </c>
      <c r="V14" s="24">
        <v>10</v>
      </c>
      <c r="W14" s="24">
        <v>1</v>
      </c>
      <c r="X14" s="24">
        <v>22</v>
      </c>
      <c r="Y14" s="24">
        <f t="shared" si="2"/>
        <v>5</v>
      </c>
      <c r="Z14" s="24">
        <v>5</v>
      </c>
      <c r="AA14" s="24">
        <f t="shared" si="3"/>
        <v>63</v>
      </c>
      <c r="AB14" s="24"/>
      <c r="AC14" s="24"/>
      <c r="AD14" s="24"/>
      <c r="AE14" s="24"/>
      <c r="AF14" s="24"/>
      <c r="AG14" s="24"/>
      <c r="AH14" s="24"/>
      <c r="AI14" s="25"/>
      <c r="AJ14" s="26">
        <f t="shared" si="4"/>
        <v>9</v>
      </c>
      <c r="AK14" s="26">
        <f t="shared" si="5"/>
        <v>9</v>
      </c>
      <c r="AL14" s="26">
        <f t="shared" si="6"/>
        <v>95</v>
      </c>
    </row>
    <row r="15" spans="1:38" ht="13.5" customHeight="1">
      <c r="A15" s="10" t="s">
        <v>62</v>
      </c>
      <c r="B15" s="31" t="s">
        <v>80</v>
      </c>
      <c r="C15" s="24" t="s">
        <v>94</v>
      </c>
      <c r="D15" s="24">
        <v>1</v>
      </c>
      <c r="E15" s="24">
        <v>9</v>
      </c>
      <c r="F15" s="24">
        <v>1</v>
      </c>
      <c r="G15" s="24">
        <v>12</v>
      </c>
      <c r="H15" s="24">
        <v>1</v>
      </c>
      <c r="I15" s="24">
        <v>10</v>
      </c>
      <c r="J15" s="24">
        <v>1</v>
      </c>
      <c r="K15" s="24">
        <v>12</v>
      </c>
      <c r="L15" s="24">
        <f t="shared" si="7"/>
        <v>4</v>
      </c>
      <c r="M15" s="24">
        <v>4</v>
      </c>
      <c r="N15" s="24">
        <f t="shared" si="1"/>
        <v>43</v>
      </c>
      <c r="O15" s="24">
        <v>1</v>
      </c>
      <c r="P15" s="24">
        <v>8</v>
      </c>
      <c r="Q15" s="24">
        <v>1</v>
      </c>
      <c r="R15" s="24">
        <v>13</v>
      </c>
      <c r="S15" s="24">
        <v>1</v>
      </c>
      <c r="T15" s="24">
        <v>12</v>
      </c>
      <c r="U15" s="24">
        <v>1</v>
      </c>
      <c r="V15" s="24">
        <v>17</v>
      </c>
      <c r="W15" s="24">
        <v>1</v>
      </c>
      <c r="X15" s="24">
        <v>11</v>
      </c>
      <c r="Y15" s="24">
        <f t="shared" si="2"/>
        <v>5</v>
      </c>
      <c r="Z15" s="24">
        <v>5</v>
      </c>
      <c r="AA15" s="24">
        <f t="shared" si="3"/>
        <v>61</v>
      </c>
      <c r="AB15" s="24"/>
      <c r="AC15" s="24"/>
      <c r="AD15" s="24"/>
      <c r="AE15" s="24"/>
      <c r="AF15" s="24"/>
      <c r="AG15" s="24"/>
      <c r="AH15" s="24"/>
      <c r="AI15" s="25"/>
      <c r="AJ15" s="26">
        <f t="shared" si="4"/>
        <v>9</v>
      </c>
      <c r="AK15" s="26">
        <f t="shared" si="5"/>
        <v>9</v>
      </c>
      <c r="AL15" s="26">
        <f t="shared" si="6"/>
        <v>104</v>
      </c>
    </row>
    <row r="16" spans="1:38" ht="13.5" customHeight="1">
      <c r="A16" s="10" t="s">
        <v>63</v>
      </c>
      <c r="B16" s="31" t="s">
        <v>81</v>
      </c>
      <c r="C16" s="24" t="s">
        <v>94</v>
      </c>
      <c r="D16" s="24">
        <v>1</v>
      </c>
      <c r="E16" s="24">
        <v>6</v>
      </c>
      <c r="F16" s="24">
        <v>1</v>
      </c>
      <c r="G16" s="24">
        <v>11</v>
      </c>
      <c r="H16" s="24">
        <v>1</v>
      </c>
      <c r="I16" s="24">
        <v>9</v>
      </c>
      <c r="J16" s="24">
        <v>1</v>
      </c>
      <c r="K16" s="24">
        <v>12</v>
      </c>
      <c r="L16" s="24">
        <f t="shared" si="7"/>
        <v>4</v>
      </c>
      <c r="M16" s="24">
        <v>4</v>
      </c>
      <c r="N16" s="24">
        <f t="shared" si="1"/>
        <v>38</v>
      </c>
      <c r="O16" s="24">
        <v>1</v>
      </c>
      <c r="P16" s="24">
        <v>11</v>
      </c>
      <c r="Q16" s="24">
        <v>1</v>
      </c>
      <c r="R16" s="24">
        <v>11</v>
      </c>
      <c r="S16" s="24">
        <v>1</v>
      </c>
      <c r="T16" s="24">
        <v>10</v>
      </c>
      <c r="U16" s="24">
        <v>1</v>
      </c>
      <c r="V16" s="24">
        <v>9</v>
      </c>
      <c r="W16" s="24">
        <v>1</v>
      </c>
      <c r="X16" s="24">
        <v>12</v>
      </c>
      <c r="Y16" s="24">
        <f t="shared" si="2"/>
        <v>5</v>
      </c>
      <c r="Z16" s="24">
        <v>5</v>
      </c>
      <c r="AA16" s="24">
        <f t="shared" si="3"/>
        <v>53</v>
      </c>
      <c r="AB16" s="24"/>
      <c r="AC16" s="24"/>
      <c r="AD16" s="24"/>
      <c r="AE16" s="24"/>
      <c r="AF16" s="24"/>
      <c r="AG16" s="24"/>
      <c r="AH16" s="24"/>
      <c r="AI16" s="25"/>
      <c r="AJ16" s="26">
        <f t="shared" si="4"/>
        <v>9</v>
      </c>
      <c r="AK16" s="26">
        <f t="shared" si="5"/>
        <v>9</v>
      </c>
      <c r="AL16" s="26">
        <f t="shared" si="6"/>
        <v>91</v>
      </c>
    </row>
    <row r="17" spans="1:38" ht="13.5" customHeight="1">
      <c r="A17" s="10" t="s">
        <v>64</v>
      </c>
      <c r="B17" s="31" t="s">
        <v>82</v>
      </c>
      <c r="C17" s="24" t="s">
        <v>94</v>
      </c>
      <c r="D17" s="24">
        <v>1</v>
      </c>
      <c r="E17" s="24">
        <v>6</v>
      </c>
      <c r="F17" s="24">
        <v>1</v>
      </c>
      <c r="G17" s="24">
        <v>6</v>
      </c>
      <c r="H17" s="24">
        <v>1</v>
      </c>
      <c r="I17" s="24">
        <v>7</v>
      </c>
      <c r="J17" s="24">
        <v>1</v>
      </c>
      <c r="K17" s="24">
        <v>9</v>
      </c>
      <c r="L17" s="24">
        <f t="shared" si="7"/>
        <v>4</v>
      </c>
      <c r="M17" s="24">
        <v>3</v>
      </c>
      <c r="N17" s="24">
        <f t="shared" si="1"/>
        <v>28</v>
      </c>
      <c r="O17" s="24">
        <v>1</v>
      </c>
      <c r="P17" s="24">
        <v>7</v>
      </c>
      <c r="Q17" s="24">
        <v>1</v>
      </c>
      <c r="R17" s="24">
        <v>6</v>
      </c>
      <c r="S17" s="24">
        <v>1</v>
      </c>
      <c r="T17" s="24">
        <v>5</v>
      </c>
      <c r="U17" s="24">
        <v>1</v>
      </c>
      <c r="V17" s="24">
        <v>11</v>
      </c>
      <c r="W17" s="24">
        <v>1</v>
      </c>
      <c r="X17" s="24">
        <v>11</v>
      </c>
      <c r="Y17" s="24">
        <f t="shared" si="2"/>
        <v>5</v>
      </c>
      <c r="Z17" s="24">
        <v>4</v>
      </c>
      <c r="AA17" s="24">
        <f t="shared" si="3"/>
        <v>40</v>
      </c>
      <c r="AB17" s="24"/>
      <c r="AC17" s="24"/>
      <c r="AD17" s="24"/>
      <c r="AE17" s="24"/>
      <c r="AF17" s="24"/>
      <c r="AG17" s="24"/>
      <c r="AH17" s="24"/>
      <c r="AI17" s="25"/>
      <c r="AJ17" s="26">
        <f t="shared" si="4"/>
        <v>9</v>
      </c>
      <c r="AK17" s="26">
        <f t="shared" si="5"/>
        <v>7</v>
      </c>
      <c r="AL17" s="26">
        <f t="shared" si="6"/>
        <v>68</v>
      </c>
    </row>
    <row r="18" spans="1:38" ht="13.5" customHeight="1">
      <c r="A18" s="10" t="s">
        <v>65</v>
      </c>
      <c r="B18" s="31" t="s">
        <v>83</v>
      </c>
      <c r="C18" s="24" t="s">
        <v>94</v>
      </c>
      <c r="D18" s="24">
        <v>3</v>
      </c>
      <c r="E18" s="24">
        <v>60</v>
      </c>
      <c r="F18" s="24">
        <v>3</v>
      </c>
      <c r="G18" s="24">
        <v>58</v>
      </c>
      <c r="H18" s="24">
        <v>3</v>
      </c>
      <c r="I18" s="24">
        <v>56</v>
      </c>
      <c r="J18" s="24">
        <v>3</v>
      </c>
      <c r="K18" s="24">
        <v>57</v>
      </c>
      <c r="L18" s="24">
        <f t="shared" si="7"/>
        <v>12</v>
      </c>
      <c r="M18" s="24">
        <v>12</v>
      </c>
      <c r="N18" s="24">
        <f t="shared" si="1"/>
        <v>231</v>
      </c>
      <c r="O18" s="24">
        <v>3</v>
      </c>
      <c r="P18" s="24">
        <v>62</v>
      </c>
      <c r="Q18" s="24">
        <v>3</v>
      </c>
      <c r="R18" s="24">
        <v>63</v>
      </c>
      <c r="S18" s="24">
        <v>4</v>
      </c>
      <c r="T18" s="24">
        <v>83</v>
      </c>
      <c r="U18" s="24">
        <v>4</v>
      </c>
      <c r="V18" s="24">
        <v>100</v>
      </c>
      <c r="W18" s="24">
        <v>3</v>
      </c>
      <c r="X18" s="24">
        <v>83</v>
      </c>
      <c r="Y18" s="24">
        <f t="shared" si="2"/>
        <v>17</v>
      </c>
      <c r="Z18" s="24">
        <v>17</v>
      </c>
      <c r="AA18" s="24">
        <f t="shared" si="3"/>
        <v>391</v>
      </c>
      <c r="AB18" s="24"/>
      <c r="AC18" s="24"/>
      <c r="AD18" s="24"/>
      <c r="AE18" s="24"/>
      <c r="AF18" s="24"/>
      <c r="AG18" s="24"/>
      <c r="AH18" s="24"/>
      <c r="AI18" s="25"/>
      <c r="AJ18" s="26">
        <f t="shared" si="4"/>
        <v>29</v>
      </c>
      <c r="AK18" s="26">
        <f t="shared" si="5"/>
        <v>29</v>
      </c>
      <c r="AL18" s="26">
        <f t="shared" si="6"/>
        <v>622</v>
      </c>
    </row>
    <row r="19" spans="1:38" ht="13.5" customHeight="1">
      <c r="A19" s="10" t="s">
        <v>66</v>
      </c>
      <c r="B19" s="31" t="s">
        <v>84</v>
      </c>
      <c r="C19" s="24" t="s">
        <v>94</v>
      </c>
      <c r="D19" s="24">
        <v>1</v>
      </c>
      <c r="E19" s="24">
        <v>5</v>
      </c>
      <c r="F19" s="24">
        <v>1</v>
      </c>
      <c r="G19" s="24">
        <v>2</v>
      </c>
      <c r="H19" s="24">
        <v>1</v>
      </c>
      <c r="I19" s="24">
        <v>4</v>
      </c>
      <c r="J19" s="24">
        <v>1</v>
      </c>
      <c r="K19" s="24">
        <v>6</v>
      </c>
      <c r="L19" s="24">
        <f t="shared" si="7"/>
        <v>4</v>
      </c>
      <c r="M19" s="24">
        <v>2</v>
      </c>
      <c r="N19" s="24">
        <f t="shared" si="1"/>
        <v>17</v>
      </c>
      <c r="O19" s="24">
        <v>1</v>
      </c>
      <c r="P19" s="24">
        <v>9</v>
      </c>
      <c r="Q19" s="24">
        <v>1</v>
      </c>
      <c r="R19" s="24">
        <v>9</v>
      </c>
      <c r="S19" s="24">
        <v>1</v>
      </c>
      <c r="T19" s="24">
        <v>10</v>
      </c>
      <c r="U19" s="24">
        <v>1</v>
      </c>
      <c r="V19" s="24">
        <v>9</v>
      </c>
      <c r="W19" s="24">
        <v>1</v>
      </c>
      <c r="X19" s="24">
        <v>15</v>
      </c>
      <c r="Y19" s="24">
        <f t="shared" si="2"/>
        <v>5</v>
      </c>
      <c r="Z19" s="24">
        <v>5</v>
      </c>
      <c r="AA19" s="24">
        <f t="shared" si="3"/>
        <v>52</v>
      </c>
      <c r="AB19" s="24"/>
      <c r="AC19" s="24"/>
      <c r="AD19" s="24"/>
      <c r="AE19" s="24"/>
      <c r="AF19" s="24"/>
      <c r="AG19" s="24"/>
      <c r="AH19" s="24"/>
      <c r="AI19" s="25"/>
      <c r="AJ19" s="26">
        <f t="shared" si="4"/>
        <v>9</v>
      </c>
      <c r="AK19" s="26">
        <f t="shared" si="5"/>
        <v>7</v>
      </c>
      <c r="AL19" s="26">
        <f t="shared" si="6"/>
        <v>69</v>
      </c>
    </row>
    <row r="20" spans="1:38" ht="13.5" customHeight="1">
      <c r="A20" s="10" t="s">
        <v>67</v>
      </c>
      <c r="B20" s="31" t="s">
        <v>85</v>
      </c>
      <c r="C20" s="24" t="s">
        <v>94</v>
      </c>
      <c r="D20" s="24">
        <v>1</v>
      </c>
      <c r="E20" s="24">
        <v>5</v>
      </c>
      <c r="F20" s="24">
        <v>1</v>
      </c>
      <c r="G20" s="24">
        <v>3</v>
      </c>
      <c r="H20" s="24">
        <v>0</v>
      </c>
      <c r="I20" s="24">
        <v>0</v>
      </c>
      <c r="J20" s="24">
        <v>1</v>
      </c>
      <c r="K20" s="24">
        <v>7</v>
      </c>
      <c r="L20" s="24">
        <f t="shared" si="7"/>
        <v>3</v>
      </c>
      <c r="M20" s="24">
        <v>1</v>
      </c>
      <c r="N20" s="24">
        <f t="shared" si="1"/>
        <v>15</v>
      </c>
      <c r="O20" s="24">
        <v>1</v>
      </c>
      <c r="P20" s="24">
        <v>2</v>
      </c>
      <c r="Q20" s="24">
        <v>1</v>
      </c>
      <c r="R20" s="24">
        <v>3</v>
      </c>
      <c r="S20" s="24">
        <v>1</v>
      </c>
      <c r="T20" s="24">
        <v>5</v>
      </c>
      <c r="U20" s="24">
        <v>1</v>
      </c>
      <c r="V20" s="24">
        <v>4</v>
      </c>
      <c r="W20" s="24">
        <v>1</v>
      </c>
      <c r="X20" s="24">
        <v>3</v>
      </c>
      <c r="Y20" s="24">
        <f t="shared" si="2"/>
        <v>5</v>
      </c>
      <c r="Z20" s="24">
        <v>3</v>
      </c>
      <c r="AA20" s="24">
        <f t="shared" si="3"/>
        <v>17</v>
      </c>
      <c r="AB20" s="24"/>
      <c r="AC20" s="24"/>
      <c r="AD20" s="24"/>
      <c r="AE20" s="24"/>
      <c r="AF20" s="24"/>
      <c r="AG20" s="24"/>
      <c r="AH20" s="24"/>
      <c r="AI20" s="25"/>
      <c r="AJ20" s="26">
        <f t="shared" si="4"/>
        <v>8</v>
      </c>
      <c r="AK20" s="26">
        <f t="shared" si="5"/>
        <v>4</v>
      </c>
      <c r="AL20" s="26">
        <f t="shared" si="6"/>
        <v>32</v>
      </c>
    </row>
    <row r="21" spans="1:38" ht="13.5" customHeight="1">
      <c r="A21" s="10" t="s">
        <v>68</v>
      </c>
      <c r="B21" s="31" t="s">
        <v>86</v>
      </c>
      <c r="C21" s="24" t="s">
        <v>94</v>
      </c>
      <c r="D21" s="24">
        <v>1</v>
      </c>
      <c r="E21" s="24">
        <v>8</v>
      </c>
      <c r="F21" s="24">
        <v>1</v>
      </c>
      <c r="G21" s="24">
        <v>9</v>
      </c>
      <c r="H21" s="24">
        <v>1</v>
      </c>
      <c r="I21" s="24">
        <v>8</v>
      </c>
      <c r="J21" s="24">
        <v>1</v>
      </c>
      <c r="K21" s="24">
        <v>13</v>
      </c>
      <c r="L21" s="24">
        <f t="shared" si="7"/>
        <v>4</v>
      </c>
      <c r="M21" s="24">
        <v>4</v>
      </c>
      <c r="N21" s="24">
        <f t="shared" si="1"/>
        <v>38</v>
      </c>
      <c r="O21" s="24">
        <v>1</v>
      </c>
      <c r="P21" s="24">
        <v>10</v>
      </c>
      <c r="Q21" s="24">
        <v>1</v>
      </c>
      <c r="R21" s="24">
        <v>8</v>
      </c>
      <c r="S21" s="24">
        <v>1</v>
      </c>
      <c r="T21" s="24">
        <v>11</v>
      </c>
      <c r="U21" s="24">
        <v>2</v>
      </c>
      <c r="V21" s="24">
        <v>19</v>
      </c>
      <c r="W21" s="24">
        <v>1</v>
      </c>
      <c r="X21" s="24">
        <v>11</v>
      </c>
      <c r="Y21" s="24">
        <f t="shared" si="2"/>
        <v>6</v>
      </c>
      <c r="Z21" s="24">
        <v>6</v>
      </c>
      <c r="AA21" s="24">
        <f t="shared" si="3"/>
        <v>59</v>
      </c>
      <c r="AB21" s="24"/>
      <c r="AC21" s="24"/>
      <c r="AD21" s="24"/>
      <c r="AE21" s="24"/>
      <c r="AF21" s="24"/>
      <c r="AG21" s="24"/>
      <c r="AH21" s="24"/>
      <c r="AI21" s="25"/>
      <c r="AJ21" s="26">
        <f t="shared" si="4"/>
        <v>10</v>
      </c>
      <c r="AK21" s="26">
        <f t="shared" si="5"/>
        <v>10</v>
      </c>
      <c r="AL21" s="26">
        <f t="shared" si="6"/>
        <v>97</v>
      </c>
    </row>
    <row r="22" spans="1:38" ht="13.5" customHeight="1">
      <c r="A22" s="10" t="s">
        <v>69</v>
      </c>
      <c r="B22" s="31" t="s">
        <v>87</v>
      </c>
      <c r="C22" s="24" t="s">
        <v>94</v>
      </c>
      <c r="D22" s="24">
        <v>1</v>
      </c>
      <c r="E22" s="24">
        <v>8</v>
      </c>
      <c r="F22" s="24">
        <v>1</v>
      </c>
      <c r="G22" s="24">
        <v>12</v>
      </c>
      <c r="H22" s="24">
        <v>1</v>
      </c>
      <c r="I22" s="24">
        <v>6</v>
      </c>
      <c r="J22" s="24">
        <v>1</v>
      </c>
      <c r="K22" s="24">
        <v>11</v>
      </c>
      <c r="L22" s="24">
        <f t="shared" si="7"/>
        <v>4</v>
      </c>
      <c r="M22" s="24">
        <v>4</v>
      </c>
      <c r="N22" s="24">
        <f t="shared" si="1"/>
        <v>37</v>
      </c>
      <c r="O22" s="24">
        <v>1</v>
      </c>
      <c r="P22" s="24">
        <v>10</v>
      </c>
      <c r="Q22" s="24">
        <v>1</v>
      </c>
      <c r="R22" s="24">
        <v>6</v>
      </c>
      <c r="S22" s="24">
        <v>1</v>
      </c>
      <c r="T22" s="24">
        <v>4</v>
      </c>
      <c r="U22" s="24">
        <v>1</v>
      </c>
      <c r="V22" s="24">
        <v>10</v>
      </c>
      <c r="W22" s="24">
        <v>1</v>
      </c>
      <c r="X22" s="24">
        <v>9</v>
      </c>
      <c r="Y22" s="24">
        <f t="shared" si="2"/>
        <v>5</v>
      </c>
      <c r="Z22" s="24">
        <v>4</v>
      </c>
      <c r="AA22" s="24">
        <f t="shared" si="3"/>
        <v>39</v>
      </c>
      <c r="AB22" s="24"/>
      <c r="AC22" s="24"/>
      <c r="AD22" s="24"/>
      <c r="AE22" s="24"/>
      <c r="AF22" s="24"/>
      <c r="AG22" s="24"/>
      <c r="AH22" s="24"/>
      <c r="AI22" s="25"/>
      <c r="AJ22" s="26">
        <f t="shared" si="4"/>
        <v>9</v>
      </c>
      <c r="AK22" s="26">
        <f t="shared" si="5"/>
        <v>8</v>
      </c>
      <c r="AL22" s="26">
        <f t="shared" si="6"/>
        <v>76</v>
      </c>
    </row>
    <row r="23" spans="1:38" ht="13.5" customHeight="1">
      <c r="A23" s="10" t="s">
        <v>70</v>
      </c>
      <c r="B23" s="31" t="s">
        <v>88</v>
      </c>
      <c r="C23" s="24" t="s">
        <v>94</v>
      </c>
      <c r="D23" s="24">
        <v>1</v>
      </c>
      <c r="E23" s="24">
        <v>5</v>
      </c>
      <c r="F23" s="24">
        <v>1</v>
      </c>
      <c r="G23" s="24">
        <v>5</v>
      </c>
      <c r="H23" s="24">
        <v>1</v>
      </c>
      <c r="I23" s="24">
        <v>2</v>
      </c>
      <c r="J23" s="24">
        <v>1</v>
      </c>
      <c r="K23" s="24">
        <v>8</v>
      </c>
      <c r="L23" s="24">
        <f t="shared" si="7"/>
        <v>4</v>
      </c>
      <c r="M23" s="24">
        <v>2</v>
      </c>
      <c r="N23" s="24">
        <f t="shared" si="1"/>
        <v>20</v>
      </c>
      <c r="O23" s="24">
        <v>1</v>
      </c>
      <c r="P23" s="24">
        <v>8</v>
      </c>
      <c r="Q23" s="24">
        <v>1</v>
      </c>
      <c r="R23" s="24">
        <v>5</v>
      </c>
      <c r="S23" s="24">
        <v>1</v>
      </c>
      <c r="T23" s="24">
        <v>2</v>
      </c>
      <c r="U23" s="24">
        <v>1</v>
      </c>
      <c r="V23" s="24">
        <v>10</v>
      </c>
      <c r="W23" s="24">
        <v>1</v>
      </c>
      <c r="X23" s="24">
        <v>10</v>
      </c>
      <c r="Y23" s="24">
        <f t="shared" si="2"/>
        <v>5</v>
      </c>
      <c r="Z23" s="24">
        <v>4</v>
      </c>
      <c r="AA23" s="24">
        <f t="shared" si="3"/>
        <v>35</v>
      </c>
      <c r="AB23" s="24"/>
      <c r="AC23" s="24"/>
      <c r="AD23" s="24"/>
      <c r="AE23" s="24"/>
      <c r="AF23" s="24"/>
      <c r="AG23" s="24"/>
      <c r="AH23" s="24"/>
      <c r="AI23" s="25"/>
      <c r="AJ23" s="26">
        <f t="shared" si="4"/>
        <v>9</v>
      </c>
      <c r="AK23" s="26">
        <f t="shared" si="5"/>
        <v>6</v>
      </c>
      <c r="AL23" s="26">
        <f t="shared" si="6"/>
        <v>55</v>
      </c>
    </row>
    <row r="24" spans="1:38" ht="13.5" customHeight="1">
      <c r="A24" s="10" t="s">
        <v>71</v>
      </c>
      <c r="B24" s="31" t="s">
        <v>89</v>
      </c>
      <c r="C24" s="24" t="s">
        <v>94</v>
      </c>
      <c r="D24" s="24">
        <v>1</v>
      </c>
      <c r="E24" s="24">
        <v>5</v>
      </c>
      <c r="F24" s="24">
        <v>1</v>
      </c>
      <c r="G24" s="24">
        <v>8</v>
      </c>
      <c r="H24" s="24">
        <v>1</v>
      </c>
      <c r="I24" s="24">
        <v>3</v>
      </c>
      <c r="J24" s="24">
        <v>1</v>
      </c>
      <c r="K24" s="24">
        <v>7</v>
      </c>
      <c r="L24" s="24">
        <f t="shared" si="7"/>
        <v>4</v>
      </c>
      <c r="M24" s="24">
        <v>2</v>
      </c>
      <c r="N24" s="24">
        <f t="shared" si="1"/>
        <v>23</v>
      </c>
      <c r="O24" s="24">
        <v>1</v>
      </c>
      <c r="P24" s="24">
        <v>6</v>
      </c>
      <c r="Q24" s="24">
        <v>1</v>
      </c>
      <c r="R24" s="24">
        <v>4</v>
      </c>
      <c r="S24" s="24">
        <v>0</v>
      </c>
      <c r="T24" s="24">
        <v>0</v>
      </c>
      <c r="U24" s="24">
        <v>1</v>
      </c>
      <c r="V24" s="24">
        <v>8</v>
      </c>
      <c r="W24" s="24">
        <v>0</v>
      </c>
      <c r="X24" s="24">
        <v>0</v>
      </c>
      <c r="Y24" s="24">
        <f t="shared" si="2"/>
        <v>3</v>
      </c>
      <c r="Z24" s="24">
        <v>1</v>
      </c>
      <c r="AA24" s="24">
        <f t="shared" si="3"/>
        <v>18</v>
      </c>
      <c r="AB24" s="24"/>
      <c r="AC24" s="24"/>
      <c r="AD24" s="24"/>
      <c r="AE24" s="24"/>
      <c r="AF24" s="24"/>
      <c r="AG24" s="24"/>
      <c r="AH24" s="24"/>
      <c r="AI24" s="25"/>
      <c r="AJ24" s="26">
        <f t="shared" si="4"/>
        <v>7</v>
      </c>
      <c r="AK24" s="26">
        <f t="shared" si="5"/>
        <v>3</v>
      </c>
      <c r="AL24" s="26">
        <f t="shared" si="6"/>
        <v>41</v>
      </c>
    </row>
    <row r="25" spans="1:38" ht="13.5" customHeight="1">
      <c r="A25" s="10" t="s">
        <v>71</v>
      </c>
      <c r="B25" s="31" t="s">
        <v>89</v>
      </c>
      <c r="C25" s="24" t="s">
        <v>95</v>
      </c>
      <c r="D25" s="24">
        <v>0</v>
      </c>
      <c r="E25" s="24">
        <v>0</v>
      </c>
      <c r="F25" s="24">
        <v>1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f t="shared" si="7"/>
        <v>1</v>
      </c>
      <c r="M25" s="24">
        <v>0</v>
      </c>
      <c r="N25" s="24">
        <f t="shared" si="1"/>
        <v>1</v>
      </c>
      <c r="O25" s="24">
        <v>1</v>
      </c>
      <c r="P25" s="24">
        <v>1</v>
      </c>
      <c r="Q25" s="24">
        <v>0</v>
      </c>
      <c r="R25" s="24">
        <v>0</v>
      </c>
      <c r="S25" s="24">
        <v>1</v>
      </c>
      <c r="T25" s="24">
        <v>4</v>
      </c>
      <c r="U25" s="24">
        <v>0</v>
      </c>
      <c r="V25" s="24">
        <v>0</v>
      </c>
      <c r="W25" s="24">
        <v>1</v>
      </c>
      <c r="X25" s="24">
        <v>3</v>
      </c>
      <c r="Y25" s="24">
        <f t="shared" si="2"/>
        <v>3</v>
      </c>
      <c r="Z25" s="24">
        <v>3</v>
      </c>
      <c r="AA25" s="24">
        <f t="shared" si="3"/>
        <v>8</v>
      </c>
      <c r="AB25" s="24"/>
      <c r="AC25" s="24"/>
      <c r="AD25" s="24"/>
      <c r="AE25" s="24"/>
      <c r="AF25" s="24"/>
      <c r="AG25" s="24"/>
      <c r="AH25" s="24"/>
      <c r="AI25" s="25"/>
      <c r="AJ25" s="26">
        <f t="shared" si="4"/>
        <v>4</v>
      </c>
      <c r="AK25" s="26">
        <f t="shared" si="5"/>
        <v>3</v>
      </c>
      <c r="AL25" s="26">
        <f t="shared" si="6"/>
        <v>9</v>
      </c>
    </row>
    <row r="26" spans="1:38" ht="13.5" customHeight="1">
      <c r="A26" s="10" t="s">
        <v>72</v>
      </c>
      <c r="B26" s="31" t="s">
        <v>90</v>
      </c>
      <c r="C26" s="24" t="s">
        <v>94</v>
      </c>
      <c r="D26" s="24">
        <v>1</v>
      </c>
      <c r="E26" s="24">
        <v>2</v>
      </c>
      <c r="F26" s="24">
        <v>1</v>
      </c>
      <c r="G26" s="24">
        <v>9</v>
      </c>
      <c r="H26" s="24">
        <v>0</v>
      </c>
      <c r="I26" s="24">
        <v>0</v>
      </c>
      <c r="J26" s="24">
        <v>1</v>
      </c>
      <c r="K26" s="24">
        <v>6</v>
      </c>
      <c r="L26" s="24">
        <f t="shared" si="7"/>
        <v>3</v>
      </c>
      <c r="M26" s="24">
        <v>2</v>
      </c>
      <c r="N26" s="24">
        <f t="shared" si="1"/>
        <v>17</v>
      </c>
      <c r="O26" s="24">
        <v>1</v>
      </c>
      <c r="P26" s="24">
        <v>8</v>
      </c>
      <c r="Q26" s="24">
        <v>1</v>
      </c>
      <c r="R26" s="24">
        <v>9</v>
      </c>
      <c r="S26" s="24">
        <v>1</v>
      </c>
      <c r="T26" s="24">
        <v>9</v>
      </c>
      <c r="U26" s="24">
        <v>0</v>
      </c>
      <c r="V26" s="24">
        <v>0</v>
      </c>
      <c r="W26" s="24">
        <v>1</v>
      </c>
      <c r="X26" s="24">
        <v>13</v>
      </c>
      <c r="Y26" s="24">
        <f t="shared" si="2"/>
        <v>4</v>
      </c>
      <c r="Z26" s="24">
        <v>4</v>
      </c>
      <c r="AA26" s="24">
        <f t="shared" si="3"/>
        <v>39</v>
      </c>
      <c r="AB26" s="24"/>
      <c r="AC26" s="24"/>
      <c r="AD26" s="24"/>
      <c r="AE26" s="24"/>
      <c r="AF26" s="24"/>
      <c r="AG26" s="24"/>
      <c r="AH26" s="24"/>
      <c r="AI26" s="25"/>
      <c r="AJ26" s="26">
        <f t="shared" si="4"/>
        <v>7</v>
      </c>
      <c r="AK26" s="26">
        <f t="shared" si="5"/>
        <v>6</v>
      </c>
      <c r="AL26" s="26">
        <f t="shared" si="6"/>
        <v>56</v>
      </c>
    </row>
    <row r="27" spans="1:38" ht="13.5" customHeight="1">
      <c r="A27" s="10" t="s">
        <v>73</v>
      </c>
      <c r="B27" s="31" t="s">
        <v>91</v>
      </c>
      <c r="C27" s="24" t="s">
        <v>94</v>
      </c>
      <c r="D27" s="24">
        <v>1</v>
      </c>
      <c r="E27" s="24">
        <v>8</v>
      </c>
      <c r="F27" s="24">
        <v>1</v>
      </c>
      <c r="G27" s="24">
        <v>9</v>
      </c>
      <c r="H27" s="24">
        <v>1</v>
      </c>
      <c r="I27" s="24">
        <v>11</v>
      </c>
      <c r="J27" s="24">
        <v>1</v>
      </c>
      <c r="K27" s="24">
        <v>5</v>
      </c>
      <c r="L27" s="24">
        <f t="shared" si="7"/>
        <v>4</v>
      </c>
      <c r="M27" s="24">
        <v>3</v>
      </c>
      <c r="N27" s="24">
        <f t="shared" si="1"/>
        <v>33</v>
      </c>
      <c r="O27" s="24">
        <v>1</v>
      </c>
      <c r="P27" s="24">
        <v>8</v>
      </c>
      <c r="Q27" s="24">
        <v>1</v>
      </c>
      <c r="R27" s="24">
        <v>4</v>
      </c>
      <c r="S27" s="24">
        <v>1</v>
      </c>
      <c r="T27" s="24">
        <v>3</v>
      </c>
      <c r="U27" s="24">
        <v>1</v>
      </c>
      <c r="V27" s="24">
        <v>9</v>
      </c>
      <c r="W27" s="24">
        <v>1</v>
      </c>
      <c r="X27" s="24">
        <v>8</v>
      </c>
      <c r="Y27" s="24">
        <f t="shared" si="2"/>
        <v>5</v>
      </c>
      <c r="Z27" s="24">
        <v>4</v>
      </c>
      <c r="AA27" s="24">
        <f t="shared" si="3"/>
        <v>32</v>
      </c>
      <c r="AB27" s="24"/>
      <c r="AC27" s="24"/>
      <c r="AD27" s="24"/>
      <c r="AE27" s="24"/>
      <c r="AF27" s="24"/>
      <c r="AG27" s="24"/>
      <c r="AH27" s="24"/>
      <c r="AI27" s="25"/>
      <c r="AJ27" s="26">
        <f t="shared" si="4"/>
        <v>9</v>
      </c>
      <c r="AK27" s="26">
        <f t="shared" si="5"/>
        <v>7</v>
      </c>
      <c r="AL27" s="26">
        <f t="shared" si="6"/>
        <v>65</v>
      </c>
    </row>
    <row r="28" spans="1:38" ht="13.5" customHeight="1">
      <c r="A28" s="10" t="s">
        <v>74</v>
      </c>
      <c r="B28" s="31" t="s">
        <v>92</v>
      </c>
      <c r="C28" s="24" t="s">
        <v>94</v>
      </c>
      <c r="D28" s="24">
        <v>1</v>
      </c>
      <c r="E28" s="24">
        <v>2</v>
      </c>
      <c r="F28" s="24">
        <v>1</v>
      </c>
      <c r="G28" s="24">
        <v>3</v>
      </c>
      <c r="H28" s="24">
        <v>1</v>
      </c>
      <c r="I28" s="24">
        <v>2</v>
      </c>
      <c r="J28" s="24">
        <v>1</v>
      </c>
      <c r="K28" s="24">
        <v>5</v>
      </c>
      <c r="L28" s="24">
        <f t="shared" si="7"/>
        <v>4</v>
      </c>
      <c r="M28" s="24">
        <v>1</v>
      </c>
      <c r="N28" s="24">
        <f t="shared" si="1"/>
        <v>12</v>
      </c>
      <c r="O28" s="24">
        <v>1</v>
      </c>
      <c r="P28" s="24">
        <v>4</v>
      </c>
      <c r="Q28" s="24">
        <v>1</v>
      </c>
      <c r="R28" s="24">
        <v>8</v>
      </c>
      <c r="S28" s="24">
        <v>1</v>
      </c>
      <c r="T28" s="24">
        <v>7</v>
      </c>
      <c r="U28" s="24">
        <v>1</v>
      </c>
      <c r="V28" s="24">
        <v>8</v>
      </c>
      <c r="W28" s="24">
        <v>1</v>
      </c>
      <c r="X28" s="24">
        <v>8</v>
      </c>
      <c r="Y28" s="24">
        <f t="shared" si="2"/>
        <v>5</v>
      </c>
      <c r="Z28" s="24">
        <v>5</v>
      </c>
      <c r="AA28" s="24">
        <f t="shared" si="3"/>
        <v>35</v>
      </c>
      <c r="AB28" s="24"/>
      <c r="AC28" s="24"/>
      <c r="AD28" s="24"/>
      <c r="AE28" s="24"/>
      <c r="AF28" s="24"/>
      <c r="AG28" s="24"/>
      <c r="AH28" s="24"/>
      <c r="AI28" s="25"/>
      <c r="AJ28" s="26">
        <f t="shared" si="4"/>
        <v>9</v>
      </c>
      <c r="AK28" s="26">
        <f t="shared" si="5"/>
        <v>6</v>
      </c>
      <c r="AL28" s="26">
        <f t="shared" si="6"/>
        <v>47</v>
      </c>
    </row>
    <row r="29" spans="1:38" ht="13.5" customHeight="1">
      <c r="A29" s="10" t="s">
        <v>75</v>
      </c>
      <c r="B29" s="31" t="s">
        <v>93</v>
      </c>
      <c r="C29" s="24" t="s">
        <v>94</v>
      </c>
      <c r="D29" s="24">
        <v>1</v>
      </c>
      <c r="E29" s="24">
        <v>4</v>
      </c>
      <c r="F29" s="24">
        <v>1</v>
      </c>
      <c r="G29" s="24">
        <v>6</v>
      </c>
      <c r="H29" s="24">
        <v>1</v>
      </c>
      <c r="I29" s="24">
        <v>8</v>
      </c>
      <c r="J29" s="24">
        <v>1</v>
      </c>
      <c r="K29" s="24">
        <v>7</v>
      </c>
      <c r="L29" s="24">
        <f t="shared" si="7"/>
        <v>4</v>
      </c>
      <c r="M29" s="24">
        <v>2</v>
      </c>
      <c r="N29" s="24">
        <f t="shared" si="1"/>
        <v>25</v>
      </c>
      <c r="O29" s="24">
        <v>1</v>
      </c>
      <c r="P29" s="24">
        <v>3</v>
      </c>
      <c r="Q29" s="24">
        <v>1</v>
      </c>
      <c r="R29" s="24">
        <v>10</v>
      </c>
      <c r="S29" s="24">
        <v>1</v>
      </c>
      <c r="T29" s="24">
        <v>10</v>
      </c>
      <c r="U29" s="24">
        <v>1</v>
      </c>
      <c r="V29" s="24">
        <v>8</v>
      </c>
      <c r="W29" s="24">
        <v>1</v>
      </c>
      <c r="X29" s="24">
        <v>8</v>
      </c>
      <c r="Y29" s="24">
        <f t="shared" si="2"/>
        <v>5</v>
      </c>
      <c r="Z29" s="24">
        <v>5</v>
      </c>
      <c r="AA29" s="24">
        <f t="shared" si="3"/>
        <v>39</v>
      </c>
      <c r="AB29" s="24"/>
      <c r="AC29" s="24"/>
      <c r="AD29" s="24"/>
      <c r="AE29" s="24"/>
      <c r="AF29" s="24"/>
      <c r="AG29" s="24"/>
      <c r="AH29" s="24"/>
      <c r="AI29" s="25"/>
      <c r="AJ29" s="26">
        <f t="shared" si="4"/>
        <v>9</v>
      </c>
      <c r="AK29" s="26">
        <f t="shared" si="5"/>
        <v>7</v>
      </c>
      <c r="AL29" s="26">
        <f t="shared" si="6"/>
        <v>64</v>
      </c>
    </row>
    <row r="30" spans="1:38" ht="13.5" customHeight="1">
      <c r="A30" s="59" t="s">
        <v>48</v>
      </c>
      <c r="B30" s="59"/>
      <c r="C30" s="29"/>
      <c r="D30" s="29">
        <f>SUM(D32:D41)</f>
        <v>8</v>
      </c>
      <c r="E30" s="29">
        <f aca="true" t="shared" si="8" ref="E30:AL30">SUM(E32:E41)</f>
        <v>139</v>
      </c>
      <c r="F30" s="29">
        <f t="shared" si="8"/>
        <v>9</v>
      </c>
      <c r="G30" s="29">
        <f t="shared" si="8"/>
        <v>125</v>
      </c>
      <c r="H30" s="29">
        <f t="shared" si="8"/>
        <v>8</v>
      </c>
      <c r="I30" s="29">
        <f t="shared" si="8"/>
        <v>137</v>
      </c>
      <c r="J30" s="29">
        <f t="shared" si="8"/>
        <v>8</v>
      </c>
      <c r="K30" s="29">
        <f t="shared" si="8"/>
        <v>129</v>
      </c>
      <c r="L30" s="29">
        <f t="shared" si="8"/>
        <v>33</v>
      </c>
      <c r="M30" s="29">
        <f t="shared" si="8"/>
        <v>33</v>
      </c>
      <c r="N30" s="29">
        <f t="shared" si="8"/>
        <v>530</v>
      </c>
      <c r="O30" s="29">
        <f t="shared" si="8"/>
        <v>10</v>
      </c>
      <c r="P30" s="29">
        <f t="shared" si="8"/>
        <v>128</v>
      </c>
      <c r="Q30" s="29">
        <f t="shared" si="8"/>
        <v>9</v>
      </c>
      <c r="R30" s="29">
        <f t="shared" si="8"/>
        <v>132</v>
      </c>
      <c r="S30" s="29">
        <f t="shared" si="8"/>
        <v>12</v>
      </c>
      <c r="T30" s="29">
        <f t="shared" si="8"/>
        <v>175</v>
      </c>
      <c r="U30" s="29">
        <f t="shared" si="8"/>
        <v>12</v>
      </c>
      <c r="V30" s="29">
        <f t="shared" si="8"/>
        <v>190</v>
      </c>
      <c r="W30" s="29">
        <f t="shared" si="8"/>
        <v>12</v>
      </c>
      <c r="X30" s="29">
        <f t="shared" si="8"/>
        <v>215</v>
      </c>
      <c r="Y30" s="29">
        <f t="shared" si="8"/>
        <v>55</v>
      </c>
      <c r="Z30" s="29">
        <f t="shared" si="8"/>
        <v>54</v>
      </c>
      <c r="AA30" s="29">
        <f t="shared" si="8"/>
        <v>840</v>
      </c>
      <c r="AB30" s="29">
        <f t="shared" si="8"/>
        <v>17</v>
      </c>
      <c r="AC30" s="29">
        <f t="shared" si="8"/>
        <v>325</v>
      </c>
      <c r="AD30" s="29">
        <f t="shared" si="8"/>
        <v>14</v>
      </c>
      <c r="AE30" s="29">
        <f t="shared" si="8"/>
        <v>294</v>
      </c>
      <c r="AF30" s="29">
        <f t="shared" si="8"/>
        <v>15</v>
      </c>
      <c r="AG30" s="29">
        <f t="shared" si="8"/>
        <v>313</v>
      </c>
      <c r="AH30" s="29">
        <f t="shared" si="8"/>
        <v>46</v>
      </c>
      <c r="AI30" s="29">
        <f t="shared" si="8"/>
        <v>932</v>
      </c>
      <c r="AJ30" s="29">
        <f t="shared" si="8"/>
        <v>134</v>
      </c>
      <c r="AK30" s="29">
        <f t="shared" si="8"/>
        <v>133</v>
      </c>
      <c r="AL30" s="29">
        <f t="shared" si="8"/>
        <v>2302</v>
      </c>
    </row>
    <row r="31" spans="1:38" ht="13.5" customHeight="1">
      <c r="A31" s="10"/>
      <c r="B31" s="31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6"/>
      <c r="AK31" s="24"/>
      <c r="AL31" s="27"/>
    </row>
    <row r="32" spans="1:38" ht="13.5" customHeight="1">
      <c r="A32" s="10" t="s">
        <v>58</v>
      </c>
      <c r="B32" s="31" t="s">
        <v>97</v>
      </c>
      <c r="C32" s="24" t="s">
        <v>94</v>
      </c>
      <c r="D32" s="24">
        <v>2</v>
      </c>
      <c r="E32" s="24">
        <v>55</v>
      </c>
      <c r="F32" s="24">
        <v>3</v>
      </c>
      <c r="G32" s="24">
        <v>44</v>
      </c>
      <c r="H32" s="24">
        <v>2</v>
      </c>
      <c r="I32" s="24">
        <v>54</v>
      </c>
      <c r="J32" s="24">
        <v>2</v>
      </c>
      <c r="K32" s="24">
        <v>38</v>
      </c>
      <c r="L32" s="24">
        <f>D32+F32+H32+J32</f>
        <v>9</v>
      </c>
      <c r="M32" s="24">
        <f>L32</f>
        <v>9</v>
      </c>
      <c r="N32" s="24">
        <f>E32+G32+I32+K32</f>
        <v>191</v>
      </c>
      <c r="O32" s="24">
        <v>3</v>
      </c>
      <c r="P32" s="24">
        <v>48</v>
      </c>
      <c r="Q32" s="24">
        <v>2</v>
      </c>
      <c r="R32" s="24">
        <v>46</v>
      </c>
      <c r="S32" s="24">
        <v>3</v>
      </c>
      <c r="T32" s="24">
        <v>60</v>
      </c>
      <c r="U32" s="24">
        <v>4</v>
      </c>
      <c r="V32" s="24">
        <v>72</v>
      </c>
      <c r="W32" s="24">
        <v>3</v>
      </c>
      <c r="X32" s="24">
        <v>76</v>
      </c>
      <c r="Y32" s="24">
        <f>O32+Q32+S32+U32+W32</f>
        <v>15</v>
      </c>
      <c r="Z32" s="24">
        <f>O32+Q32+S32+U32+W32</f>
        <v>15</v>
      </c>
      <c r="AA32" s="24">
        <f>X32+V32+T32+R32+P32</f>
        <v>302</v>
      </c>
      <c r="AB32" s="24">
        <v>3</v>
      </c>
      <c r="AC32" s="24">
        <v>67</v>
      </c>
      <c r="AD32" s="24">
        <v>3</v>
      </c>
      <c r="AE32" s="24">
        <v>66</v>
      </c>
      <c r="AF32" s="24">
        <v>3</v>
      </c>
      <c r="AG32" s="24">
        <v>68</v>
      </c>
      <c r="AH32" s="24">
        <f aca="true" t="shared" si="9" ref="AH32:AH41">AB32+AD32+AF32</f>
        <v>9</v>
      </c>
      <c r="AI32" s="24">
        <f aca="true" t="shared" si="10" ref="AI32:AI41">AC32+AE32+AG32</f>
        <v>201</v>
      </c>
      <c r="AJ32" s="26">
        <f>L32+Y32+AH32</f>
        <v>33</v>
      </c>
      <c r="AK32" s="24">
        <f>M32+Z32+AH32</f>
        <v>33</v>
      </c>
      <c r="AL32" s="24">
        <f>N32+AA32+AI32</f>
        <v>694</v>
      </c>
    </row>
    <row r="33" spans="1:38" ht="13.5" customHeight="1">
      <c r="A33" s="10" t="s">
        <v>59</v>
      </c>
      <c r="B33" s="31" t="s">
        <v>98</v>
      </c>
      <c r="C33" s="24" t="s">
        <v>95</v>
      </c>
      <c r="D33" s="24">
        <v>1</v>
      </c>
      <c r="E33" s="24">
        <v>23</v>
      </c>
      <c r="F33" s="24">
        <v>1</v>
      </c>
      <c r="G33" s="24">
        <v>17</v>
      </c>
      <c r="H33" s="24">
        <v>1</v>
      </c>
      <c r="I33" s="24">
        <v>24</v>
      </c>
      <c r="J33" s="24">
        <v>1</v>
      </c>
      <c r="K33" s="24">
        <v>22</v>
      </c>
      <c r="L33" s="24">
        <f aca="true" t="shared" si="11" ref="L33:L41">D33+F33+H33+J33</f>
        <v>4</v>
      </c>
      <c r="M33" s="24">
        <f aca="true" t="shared" si="12" ref="M33:M41">L33</f>
        <v>4</v>
      </c>
      <c r="N33" s="24">
        <f aca="true" t="shared" si="13" ref="N33:N41">E33+G33+I33+K33</f>
        <v>86</v>
      </c>
      <c r="O33" s="24">
        <v>1</v>
      </c>
      <c r="P33" s="24">
        <v>15</v>
      </c>
      <c r="Q33" s="24">
        <v>1</v>
      </c>
      <c r="R33" s="24">
        <v>26</v>
      </c>
      <c r="S33" s="24">
        <v>1</v>
      </c>
      <c r="T33" s="24">
        <v>20</v>
      </c>
      <c r="U33" s="24">
        <v>2</v>
      </c>
      <c r="V33" s="24">
        <v>35</v>
      </c>
      <c r="W33" s="24">
        <v>1</v>
      </c>
      <c r="X33" s="24">
        <v>25</v>
      </c>
      <c r="Y33" s="24">
        <f aca="true" t="shared" si="14" ref="Y33:Y41">O33+Q33+S33+U33+W33</f>
        <v>6</v>
      </c>
      <c r="Z33" s="24">
        <f aca="true" t="shared" si="15" ref="Z33:Z40">O33+Q33+S33+U33+W33</f>
        <v>6</v>
      </c>
      <c r="AA33" s="24">
        <f aca="true" t="shared" si="16" ref="AA33:AA41">X33+V33+T33+R33+P33</f>
        <v>121</v>
      </c>
      <c r="AB33" s="24">
        <v>2</v>
      </c>
      <c r="AC33" s="24">
        <v>24</v>
      </c>
      <c r="AD33" s="24">
        <v>1</v>
      </c>
      <c r="AE33" s="24">
        <v>21</v>
      </c>
      <c r="AF33" s="24">
        <v>1</v>
      </c>
      <c r="AG33" s="24">
        <v>23</v>
      </c>
      <c r="AH33" s="24">
        <f t="shared" si="9"/>
        <v>4</v>
      </c>
      <c r="AI33" s="24">
        <f t="shared" si="10"/>
        <v>68</v>
      </c>
      <c r="AJ33" s="26">
        <f aca="true" t="shared" si="17" ref="AJ33:AJ41">L33+Y33+AH33</f>
        <v>14</v>
      </c>
      <c r="AK33" s="24">
        <f aca="true" t="shared" si="18" ref="AK33:AK41">M33+Z33+AH33</f>
        <v>14</v>
      </c>
      <c r="AL33" s="24">
        <f aca="true" t="shared" si="19" ref="AL33:AL41">N33+AA33+AI33</f>
        <v>275</v>
      </c>
    </row>
    <row r="34" spans="1:38" ht="13.5" customHeight="1">
      <c r="A34" s="10" t="s">
        <v>60</v>
      </c>
      <c r="B34" s="31" t="s">
        <v>99</v>
      </c>
      <c r="C34" s="24" t="s">
        <v>94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f t="shared" si="11"/>
        <v>0</v>
      </c>
      <c r="M34" s="24">
        <f t="shared" si="12"/>
        <v>0</v>
      </c>
      <c r="N34" s="24">
        <f t="shared" si="13"/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f t="shared" si="14"/>
        <v>0</v>
      </c>
      <c r="Z34" s="24">
        <f t="shared" si="15"/>
        <v>0</v>
      </c>
      <c r="AA34" s="24">
        <f t="shared" si="16"/>
        <v>0</v>
      </c>
      <c r="AB34" s="24">
        <v>4</v>
      </c>
      <c r="AC34" s="24">
        <v>110</v>
      </c>
      <c r="AD34" s="24">
        <v>3</v>
      </c>
      <c r="AE34" s="24">
        <v>88</v>
      </c>
      <c r="AF34" s="24">
        <v>4</v>
      </c>
      <c r="AG34" s="24">
        <v>105</v>
      </c>
      <c r="AH34" s="24">
        <f t="shared" si="9"/>
        <v>11</v>
      </c>
      <c r="AI34" s="24">
        <f t="shared" si="10"/>
        <v>303</v>
      </c>
      <c r="AJ34" s="26">
        <f t="shared" si="17"/>
        <v>11</v>
      </c>
      <c r="AK34" s="24">
        <f t="shared" si="18"/>
        <v>11</v>
      </c>
      <c r="AL34" s="24">
        <f t="shared" si="19"/>
        <v>303</v>
      </c>
    </row>
    <row r="35" spans="1:38" ht="13.5" customHeight="1">
      <c r="A35" s="10" t="s">
        <v>61</v>
      </c>
      <c r="B35" s="31" t="s">
        <v>100</v>
      </c>
      <c r="C35" s="24" t="s">
        <v>94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f t="shared" si="11"/>
        <v>0</v>
      </c>
      <c r="M35" s="24">
        <f t="shared" si="12"/>
        <v>0</v>
      </c>
      <c r="N35" s="24">
        <f t="shared" si="13"/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f t="shared" si="14"/>
        <v>0</v>
      </c>
      <c r="Z35" s="24">
        <f t="shared" si="15"/>
        <v>0</v>
      </c>
      <c r="AA35" s="24">
        <f t="shared" si="16"/>
        <v>0</v>
      </c>
      <c r="AB35" s="24">
        <v>3</v>
      </c>
      <c r="AC35" s="24">
        <v>60</v>
      </c>
      <c r="AD35" s="24">
        <v>3</v>
      </c>
      <c r="AE35" s="24">
        <v>54</v>
      </c>
      <c r="AF35" s="24">
        <v>3</v>
      </c>
      <c r="AG35" s="24">
        <v>61</v>
      </c>
      <c r="AH35" s="24">
        <f t="shared" si="9"/>
        <v>9</v>
      </c>
      <c r="AI35" s="24">
        <f t="shared" si="10"/>
        <v>175</v>
      </c>
      <c r="AJ35" s="26">
        <f t="shared" si="17"/>
        <v>9</v>
      </c>
      <c r="AK35" s="24">
        <f t="shared" si="18"/>
        <v>9</v>
      </c>
      <c r="AL35" s="24">
        <f t="shared" si="19"/>
        <v>175</v>
      </c>
    </row>
    <row r="36" spans="1:38" ht="13.5" customHeight="1">
      <c r="A36" s="10" t="s">
        <v>61</v>
      </c>
      <c r="B36" s="31" t="s">
        <v>100</v>
      </c>
      <c r="C36" s="24" t="s">
        <v>95</v>
      </c>
      <c r="D36" s="24">
        <v>1</v>
      </c>
      <c r="E36" s="24">
        <v>16</v>
      </c>
      <c r="F36" s="24">
        <v>1</v>
      </c>
      <c r="G36" s="24">
        <v>25</v>
      </c>
      <c r="H36" s="24">
        <v>1</v>
      </c>
      <c r="I36" s="24">
        <v>15</v>
      </c>
      <c r="J36" s="24">
        <v>1</v>
      </c>
      <c r="K36" s="24">
        <v>21</v>
      </c>
      <c r="L36" s="24">
        <f t="shared" si="11"/>
        <v>4</v>
      </c>
      <c r="M36" s="24">
        <f t="shared" si="12"/>
        <v>4</v>
      </c>
      <c r="N36" s="24">
        <f t="shared" si="13"/>
        <v>77</v>
      </c>
      <c r="O36" s="24">
        <v>1</v>
      </c>
      <c r="P36" s="24">
        <v>16</v>
      </c>
      <c r="Q36" s="24">
        <v>1</v>
      </c>
      <c r="R36" s="24">
        <v>17</v>
      </c>
      <c r="S36" s="24">
        <v>2</v>
      </c>
      <c r="T36" s="24">
        <v>24</v>
      </c>
      <c r="U36" s="24">
        <v>1</v>
      </c>
      <c r="V36" s="24">
        <v>16</v>
      </c>
      <c r="W36" s="24">
        <v>2</v>
      </c>
      <c r="X36" s="24">
        <v>27</v>
      </c>
      <c r="Y36" s="24">
        <f t="shared" si="14"/>
        <v>7</v>
      </c>
      <c r="Z36" s="24">
        <f t="shared" si="15"/>
        <v>7</v>
      </c>
      <c r="AA36" s="24">
        <f t="shared" si="16"/>
        <v>100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f t="shared" si="9"/>
        <v>0</v>
      </c>
      <c r="AI36" s="24">
        <f t="shared" si="10"/>
        <v>0</v>
      </c>
      <c r="AJ36" s="26">
        <f t="shared" si="17"/>
        <v>11</v>
      </c>
      <c r="AK36" s="24">
        <f t="shared" si="18"/>
        <v>11</v>
      </c>
      <c r="AL36" s="24">
        <f t="shared" si="19"/>
        <v>177</v>
      </c>
    </row>
    <row r="37" spans="1:38" ht="13.5" customHeight="1">
      <c r="A37" s="10" t="s">
        <v>62</v>
      </c>
      <c r="B37" s="31" t="s">
        <v>101</v>
      </c>
      <c r="C37" s="24" t="s">
        <v>94</v>
      </c>
      <c r="D37" s="24">
        <v>1</v>
      </c>
      <c r="E37" s="24">
        <v>16</v>
      </c>
      <c r="F37" s="24">
        <v>1</v>
      </c>
      <c r="G37" s="24">
        <v>11</v>
      </c>
      <c r="H37" s="24">
        <v>1</v>
      </c>
      <c r="I37" s="24">
        <v>18</v>
      </c>
      <c r="J37" s="24">
        <v>1</v>
      </c>
      <c r="K37" s="24">
        <v>18</v>
      </c>
      <c r="L37" s="24">
        <f t="shared" si="11"/>
        <v>4</v>
      </c>
      <c r="M37" s="24">
        <f t="shared" si="12"/>
        <v>4</v>
      </c>
      <c r="N37" s="24">
        <f t="shared" si="13"/>
        <v>63</v>
      </c>
      <c r="O37" s="24">
        <v>1</v>
      </c>
      <c r="P37" s="24">
        <v>17</v>
      </c>
      <c r="Q37" s="24">
        <v>1</v>
      </c>
      <c r="R37" s="24">
        <v>10</v>
      </c>
      <c r="S37" s="24">
        <v>2</v>
      </c>
      <c r="T37" s="24">
        <v>30</v>
      </c>
      <c r="U37" s="24">
        <v>1</v>
      </c>
      <c r="V37" s="24">
        <v>22</v>
      </c>
      <c r="W37" s="24">
        <v>2</v>
      </c>
      <c r="X37" s="24">
        <v>30</v>
      </c>
      <c r="Y37" s="24">
        <f t="shared" si="14"/>
        <v>7</v>
      </c>
      <c r="Z37" s="24">
        <f t="shared" si="15"/>
        <v>7</v>
      </c>
      <c r="AA37" s="24">
        <f t="shared" si="16"/>
        <v>109</v>
      </c>
      <c r="AB37" s="24">
        <v>1</v>
      </c>
      <c r="AC37" s="24">
        <v>12</v>
      </c>
      <c r="AD37" s="24">
        <v>1</v>
      </c>
      <c r="AE37" s="24">
        <v>26</v>
      </c>
      <c r="AF37" s="24">
        <v>1</v>
      </c>
      <c r="AG37" s="24">
        <v>18</v>
      </c>
      <c r="AH37" s="24">
        <f t="shared" si="9"/>
        <v>3</v>
      </c>
      <c r="AI37" s="24">
        <f t="shared" si="10"/>
        <v>56</v>
      </c>
      <c r="AJ37" s="26">
        <f t="shared" si="17"/>
        <v>14</v>
      </c>
      <c r="AK37" s="24">
        <f t="shared" si="18"/>
        <v>14</v>
      </c>
      <c r="AL37" s="24">
        <f t="shared" si="19"/>
        <v>228</v>
      </c>
    </row>
    <row r="38" spans="1:38" ht="13.5" customHeight="1">
      <c r="A38" s="10" t="s">
        <v>63</v>
      </c>
      <c r="B38" s="31" t="s">
        <v>102</v>
      </c>
      <c r="C38" s="24" t="s">
        <v>94</v>
      </c>
      <c r="D38" s="24">
        <v>1</v>
      </c>
      <c r="E38" s="24">
        <v>11</v>
      </c>
      <c r="F38" s="24">
        <v>1</v>
      </c>
      <c r="G38" s="24">
        <v>12</v>
      </c>
      <c r="H38" s="24">
        <v>1</v>
      </c>
      <c r="I38" s="24">
        <v>9</v>
      </c>
      <c r="J38" s="24">
        <v>1</v>
      </c>
      <c r="K38" s="24">
        <v>13</v>
      </c>
      <c r="L38" s="24">
        <f t="shared" si="11"/>
        <v>4</v>
      </c>
      <c r="M38" s="24">
        <f t="shared" si="12"/>
        <v>4</v>
      </c>
      <c r="N38" s="24">
        <f t="shared" si="13"/>
        <v>45</v>
      </c>
      <c r="O38" s="24">
        <v>1</v>
      </c>
      <c r="P38" s="24">
        <v>10</v>
      </c>
      <c r="Q38" s="24">
        <v>1</v>
      </c>
      <c r="R38" s="24">
        <v>12</v>
      </c>
      <c r="S38" s="24">
        <v>1</v>
      </c>
      <c r="T38" s="24">
        <v>8</v>
      </c>
      <c r="U38" s="24">
        <v>1</v>
      </c>
      <c r="V38" s="24">
        <v>14</v>
      </c>
      <c r="W38" s="24">
        <v>1</v>
      </c>
      <c r="X38" s="24">
        <v>10</v>
      </c>
      <c r="Y38" s="24">
        <f t="shared" si="14"/>
        <v>5</v>
      </c>
      <c r="Z38" s="24">
        <f t="shared" si="15"/>
        <v>5</v>
      </c>
      <c r="AA38" s="24">
        <f t="shared" si="16"/>
        <v>54</v>
      </c>
      <c r="AB38" s="24">
        <v>2</v>
      </c>
      <c r="AC38" s="24">
        <v>24</v>
      </c>
      <c r="AD38" s="24">
        <v>1</v>
      </c>
      <c r="AE38" s="24">
        <v>13</v>
      </c>
      <c r="AF38" s="24">
        <v>1</v>
      </c>
      <c r="AG38" s="24">
        <v>12</v>
      </c>
      <c r="AH38" s="24">
        <f t="shared" si="9"/>
        <v>4</v>
      </c>
      <c r="AI38" s="24">
        <f t="shared" si="10"/>
        <v>49</v>
      </c>
      <c r="AJ38" s="26">
        <f t="shared" si="17"/>
        <v>13</v>
      </c>
      <c r="AK38" s="24">
        <f t="shared" si="18"/>
        <v>13</v>
      </c>
      <c r="AL38" s="24">
        <f t="shared" si="19"/>
        <v>148</v>
      </c>
    </row>
    <row r="39" spans="1:38" ht="13.5" customHeight="1">
      <c r="A39" s="10" t="s">
        <v>63</v>
      </c>
      <c r="B39" s="31" t="s">
        <v>102</v>
      </c>
      <c r="C39" s="24" t="s">
        <v>95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f t="shared" si="11"/>
        <v>0</v>
      </c>
      <c r="M39" s="24">
        <f t="shared" si="12"/>
        <v>0</v>
      </c>
      <c r="N39" s="24">
        <v>0</v>
      </c>
      <c r="O39" s="24">
        <v>1</v>
      </c>
      <c r="P39" s="24">
        <v>8</v>
      </c>
      <c r="Q39" s="24">
        <v>1</v>
      </c>
      <c r="R39" s="24">
        <v>9</v>
      </c>
      <c r="S39" s="24">
        <v>1</v>
      </c>
      <c r="T39" s="24">
        <v>10</v>
      </c>
      <c r="U39" s="24">
        <v>1</v>
      </c>
      <c r="V39" s="24">
        <v>8</v>
      </c>
      <c r="W39" s="24">
        <v>1</v>
      </c>
      <c r="X39" s="24">
        <v>11</v>
      </c>
      <c r="Y39" s="24">
        <f t="shared" si="14"/>
        <v>5</v>
      </c>
      <c r="Z39" s="24">
        <f t="shared" si="15"/>
        <v>5</v>
      </c>
      <c r="AA39" s="24">
        <f t="shared" si="16"/>
        <v>46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f t="shared" si="9"/>
        <v>0</v>
      </c>
      <c r="AI39" s="24">
        <f t="shared" si="10"/>
        <v>0</v>
      </c>
      <c r="AJ39" s="26">
        <f t="shared" si="17"/>
        <v>5</v>
      </c>
      <c r="AK39" s="24">
        <f t="shared" si="18"/>
        <v>5</v>
      </c>
      <c r="AL39" s="24">
        <f t="shared" si="19"/>
        <v>46</v>
      </c>
    </row>
    <row r="40" spans="1:38" ht="13.5" customHeight="1">
      <c r="A40" s="10" t="s">
        <v>64</v>
      </c>
      <c r="B40" s="31" t="s">
        <v>103</v>
      </c>
      <c r="C40" s="24" t="s">
        <v>94</v>
      </c>
      <c r="D40" s="24">
        <v>1</v>
      </c>
      <c r="E40" s="24">
        <v>8</v>
      </c>
      <c r="F40" s="24">
        <v>1</v>
      </c>
      <c r="G40" s="24">
        <v>8</v>
      </c>
      <c r="H40" s="24">
        <v>1</v>
      </c>
      <c r="I40" s="24">
        <v>8</v>
      </c>
      <c r="J40" s="24">
        <v>1</v>
      </c>
      <c r="K40" s="24">
        <v>9</v>
      </c>
      <c r="L40" s="24">
        <f t="shared" si="11"/>
        <v>4</v>
      </c>
      <c r="M40" s="24">
        <f t="shared" si="12"/>
        <v>4</v>
      </c>
      <c r="N40" s="24">
        <f t="shared" si="13"/>
        <v>33</v>
      </c>
      <c r="O40" s="24">
        <v>1</v>
      </c>
      <c r="P40" s="24">
        <v>9</v>
      </c>
      <c r="Q40" s="24">
        <v>1</v>
      </c>
      <c r="R40" s="24">
        <v>8</v>
      </c>
      <c r="S40" s="24">
        <v>1</v>
      </c>
      <c r="T40" s="24">
        <v>11</v>
      </c>
      <c r="U40" s="24">
        <v>1</v>
      </c>
      <c r="V40" s="24">
        <v>9</v>
      </c>
      <c r="W40" s="24">
        <v>1</v>
      </c>
      <c r="X40" s="24">
        <v>15</v>
      </c>
      <c r="Y40" s="24">
        <f t="shared" si="14"/>
        <v>5</v>
      </c>
      <c r="Z40" s="24">
        <f t="shared" si="15"/>
        <v>5</v>
      </c>
      <c r="AA40" s="24">
        <f t="shared" si="16"/>
        <v>52</v>
      </c>
      <c r="AB40" s="24">
        <v>1</v>
      </c>
      <c r="AC40" s="24">
        <v>16</v>
      </c>
      <c r="AD40" s="24">
        <v>1</v>
      </c>
      <c r="AE40" s="24">
        <v>14</v>
      </c>
      <c r="AF40" s="24">
        <v>1</v>
      </c>
      <c r="AG40" s="24">
        <v>12</v>
      </c>
      <c r="AH40" s="24">
        <f t="shared" si="9"/>
        <v>3</v>
      </c>
      <c r="AI40" s="24">
        <f t="shared" si="10"/>
        <v>42</v>
      </c>
      <c r="AJ40" s="26">
        <f t="shared" si="17"/>
        <v>12</v>
      </c>
      <c r="AK40" s="24">
        <f t="shared" si="18"/>
        <v>12</v>
      </c>
      <c r="AL40" s="24">
        <f t="shared" si="19"/>
        <v>127</v>
      </c>
    </row>
    <row r="41" spans="1:38" ht="13.5" customHeight="1">
      <c r="A41" s="10" t="s">
        <v>65</v>
      </c>
      <c r="B41" s="31" t="s">
        <v>104</v>
      </c>
      <c r="C41" s="24" t="s">
        <v>94</v>
      </c>
      <c r="D41" s="24">
        <v>1</v>
      </c>
      <c r="E41" s="24">
        <v>10</v>
      </c>
      <c r="F41" s="24">
        <v>1</v>
      </c>
      <c r="G41" s="24">
        <v>8</v>
      </c>
      <c r="H41" s="24">
        <v>1</v>
      </c>
      <c r="I41" s="24">
        <v>9</v>
      </c>
      <c r="J41" s="24">
        <v>1</v>
      </c>
      <c r="K41" s="24">
        <v>8</v>
      </c>
      <c r="L41" s="24">
        <f t="shared" si="11"/>
        <v>4</v>
      </c>
      <c r="M41" s="24">
        <f t="shared" si="12"/>
        <v>4</v>
      </c>
      <c r="N41" s="24">
        <f t="shared" si="13"/>
        <v>35</v>
      </c>
      <c r="O41" s="24">
        <v>1</v>
      </c>
      <c r="P41" s="24">
        <v>5</v>
      </c>
      <c r="Q41" s="24">
        <v>1</v>
      </c>
      <c r="R41" s="24">
        <v>4</v>
      </c>
      <c r="S41" s="24">
        <v>1</v>
      </c>
      <c r="T41" s="24">
        <v>12</v>
      </c>
      <c r="U41" s="24">
        <v>1</v>
      </c>
      <c r="V41" s="24">
        <v>14</v>
      </c>
      <c r="W41" s="24">
        <v>1</v>
      </c>
      <c r="X41" s="24">
        <v>21</v>
      </c>
      <c r="Y41" s="24">
        <f t="shared" si="14"/>
        <v>5</v>
      </c>
      <c r="Z41" s="24">
        <v>4</v>
      </c>
      <c r="AA41" s="24">
        <f t="shared" si="16"/>
        <v>56</v>
      </c>
      <c r="AB41" s="24">
        <v>1</v>
      </c>
      <c r="AC41" s="24">
        <v>12</v>
      </c>
      <c r="AD41" s="24">
        <v>1</v>
      </c>
      <c r="AE41" s="24">
        <v>12</v>
      </c>
      <c r="AF41" s="24">
        <v>1</v>
      </c>
      <c r="AG41" s="24">
        <v>14</v>
      </c>
      <c r="AH41" s="24">
        <f t="shared" si="9"/>
        <v>3</v>
      </c>
      <c r="AI41" s="24">
        <f t="shared" si="10"/>
        <v>38</v>
      </c>
      <c r="AJ41" s="26">
        <f t="shared" si="17"/>
        <v>12</v>
      </c>
      <c r="AK41" s="24">
        <f t="shared" si="18"/>
        <v>11</v>
      </c>
      <c r="AL41" s="24">
        <f t="shared" si="19"/>
        <v>129</v>
      </c>
    </row>
    <row r="42" spans="1:38" ht="13.5" customHeight="1">
      <c r="A42" s="59" t="s">
        <v>49</v>
      </c>
      <c r="B42" s="5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>
        <v>1</v>
      </c>
      <c r="P42" s="29">
        <v>4</v>
      </c>
      <c r="Q42" s="29"/>
      <c r="R42" s="29"/>
      <c r="S42" s="29"/>
      <c r="T42" s="29"/>
      <c r="U42" s="29"/>
      <c r="V42" s="29"/>
      <c r="W42" s="29"/>
      <c r="X42" s="29"/>
      <c r="Y42" s="29">
        <v>1</v>
      </c>
      <c r="Z42" s="29">
        <v>1</v>
      </c>
      <c r="AA42" s="29">
        <v>4</v>
      </c>
      <c r="AB42" s="29"/>
      <c r="AC42" s="29"/>
      <c r="AD42" s="29"/>
      <c r="AE42" s="29"/>
      <c r="AF42" s="29"/>
      <c r="AG42" s="29"/>
      <c r="AH42" s="29"/>
      <c r="AI42" s="30"/>
      <c r="AJ42" s="40">
        <v>1</v>
      </c>
      <c r="AK42" s="29">
        <v>1</v>
      </c>
      <c r="AL42" s="41">
        <v>4</v>
      </c>
    </row>
    <row r="43" spans="1:38" ht="13.5" customHeight="1">
      <c r="A43" s="10"/>
      <c r="B43" s="31" t="s">
        <v>47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6"/>
      <c r="AK43" s="24"/>
      <c r="AL43" s="27"/>
    </row>
    <row r="44" spans="1:38" ht="13.5" customHeight="1">
      <c r="A44" s="32" t="s">
        <v>6</v>
      </c>
      <c r="B44" s="31" t="s">
        <v>97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>
        <v>1</v>
      </c>
      <c r="P44" s="24">
        <v>4</v>
      </c>
      <c r="Q44" s="24"/>
      <c r="R44" s="24"/>
      <c r="S44" s="24"/>
      <c r="T44" s="24"/>
      <c r="U44" s="24"/>
      <c r="V44" s="24"/>
      <c r="W44" s="24"/>
      <c r="X44" s="24"/>
      <c r="Y44" s="24">
        <f>O44</f>
        <v>1</v>
      </c>
      <c r="Z44" s="24">
        <f>Y44</f>
        <v>1</v>
      </c>
      <c r="AA44" s="24">
        <v>4</v>
      </c>
      <c r="AB44" s="24"/>
      <c r="AC44" s="24"/>
      <c r="AD44" s="24"/>
      <c r="AE44" s="24"/>
      <c r="AF44" s="24"/>
      <c r="AG44" s="24"/>
      <c r="AH44" s="24"/>
      <c r="AI44" s="25"/>
      <c r="AJ44" s="26">
        <v>1</v>
      </c>
      <c r="AK44" s="24">
        <v>1</v>
      </c>
      <c r="AL44" s="27">
        <v>4</v>
      </c>
    </row>
    <row r="45" spans="1:38" ht="13.5" customHeight="1">
      <c r="A45" s="59" t="s">
        <v>50</v>
      </c>
      <c r="B45" s="59"/>
      <c r="C45" s="29">
        <f>SUM(C47:C51)</f>
        <v>0</v>
      </c>
      <c r="D45" s="29">
        <f aca="true" t="shared" si="20" ref="D45:AL45">SUM(D47:D51)</f>
        <v>0</v>
      </c>
      <c r="E45" s="29">
        <f t="shared" si="20"/>
        <v>0</v>
      </c>
      <c r="F45" s="29">
        <f t="shared" si="20"/>
        <v>0</v>
      </c>
      <c r="G45" s="29">
        <f t="shared" si="20"/>
        <v>0</v>
      </c>
      <c r="H45" s="29">
        <f t="shared" si="20"/>
        <v>0</v>
      </c>
      <c r="I45" s="29">
        <f t="shared" si="20"/>
        <v>0</v>
      </c>
      <c r="J45" s="29">
        <f t="shared" si="20"/>
        <v>0</v>
      </c>
      <c r="K45" s="29">
        <f t="shared" si="20"/>
        <v>0</v>
      </c>
      <c r="L45" s="29">
        <f t="shared" si="20"/>
        <v>0</v>
      </c>
      <c r="M45" s="29">
        <f t="shared" si="20"/>
        <v>0</v>
      </c>
      <c r="N45" s="29">
        <f t="shared" si="20"/>
        <v>0</v>
      </c>
      <c r="O45" s="29">
        <f t="shared" si="20"/>
        <v>0</v>
      </c>
      <c r="P45" s="29">
        <f t="shared" si="20"/>
        <v>0</v>
      </c>
      <c r="Q45" s="29">
        <f t="shared" si="20"/>
        <v>0</v>
      </c>
      <c r="R45" s="29">
        <f t="shared" si="20"/>
        <v>0</v>
      </c>
      <c r="S45" s="29">
        <f t="shared" si="20"/>
        <v>3</v>
      </c>
      <c r="T45" s="29">
        <f t="shared" si="20"/>
        <v>9</v>
      </c>
      <c r="U45" s="29">
        <f t="shared" si="20"/>
        <v>3</v>
      </c>
      <c r="V45" s="29">
        <f t="shared" si="20"/>
        <v>16</v>
      </c>
      <c r="W45" s="29">
        <f t="shared" si="20"/>
        <v>4</v>
      </c>
      <c r="X45" s="29">
        <f t="shared" si="20"/>
        <v>36</v>
      </c>
      <c r="Y45" s="29">
        <f t="shared" si="20"/>
        <v>10</v>
      </c>
      <c r="Z45" s="29">
        <f t="shared" si="20"/>
        <v>7</v>
      </c>
      <c r="AA45" s="29">
        <f t="shared" si="20"/>
        <v>61</v>
      </c>
      <c r="AB45" s="29">
        <f t="shared" si="20"/>
        <v>3</v>
      </c>
      <c r="AC45" s="29">
        <f t="shared" si="20"/>
        <v>68</v>
      </c>
      <c r="AD45" s="29">
        <f t="shared" si="20"/>
        <v>3</v>
      </c>
      <c r="AE45" s="29">
        <f t="shared" si="20"/>
        <v>62</v>
      </c>
      <c r="AF45" s="29">
        <f t="shared" si="20"/>
        <v>4</v>
      </c>
      <c r="AG45" s="29">
        <f t="shared" si="20"/>
        <v>81</v>
      </c>
      <c r="AH45" s="29">
        <f t="shared" si="20"/>
        <v>10</v>
      </c>
      <c r="AI45" s="29">
        <f t="shared" si="20"/>
        <v>211</v>
      </c>
      <c r="AJ45" s="29">
        <f>S45+U45+W45+AB45+AD45+AF45</f>
        <v>20</v>
      </c>
      <c r="AK45" s="29">
        <f t="shared" si="20"/>
        <v>17</v>
      </c>
      <c r="AL45" s="29">
        <f t="shared" si="20"/>
        <v>272</v>
      </c>
    </row>
    <row r="46" spans="1:38" ht="13.5" customHeight="1">
      <c r="A46" s="10"/>
      <c r="B46" s="31" t="s">
        <v>47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6"/>
      <c r="AK46" s="24"/>
      <c r="AL46" s="27"/>
    </row>
    <row r="47" spans="1:38" ht="25.5">
      <c r="A47" s="32" t="s">
        <v>6</v>
      </c>
      <c r="B47" s="31" t="s">
        <v>105</v>
      </c>
      <c r="C47" s="24" t="s">
        <v>94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>
        <v>1</v>
      </c>
      <c r="T47" s="24">
        <v>4</v>
      </c>
      <c r="U47" s="24">
        <v>1</v>
      </c>
      <c r="V47" s="24">
        <v>4</v>
      </c>
      <c r="W47" s="24">
        <v>1</v>
      </c>
      <c r="X47" s="24">
        <v>8</v>
      </c>
      <c r="Y47" s="24">
        <f>S47+U47+W47</f>
        <v>3</v>
      </c>
      <c r="Z47" s="24">
        <v>2</v>
      </c>
      <c r="AA47" s="24">
        <f>T47+V47+X47</f>
        <v>16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f>AB47+AD47+AF47</f>
        <v>0</v>
      </c>
      <c r="AI47" s="25">
        <f>AC47+AE47+AH47</f>
        <v>0</v>
      </c>
      <c r="AJ47" s="26">
        <f>Y47+AF47</f>
        <v>3</v>
      </c>
      <c r="AK47" s="24">
        <f aca="true" t="shared" si="21" ref="AK47:AL51">Z47+AH47</f>
        <v>2</v>
      </c>
      <c r="AL47" s="27">
        <f t="shared" si="21"/>
        <v>16</v>
      </c>
    </row>
    <row r="48" spans="1:38" ht="25.5">
      <c r="A48" s="32" t="s">
        <v>9</v>
      </c>
      <c r="B48" s="31" t="s">
        <v>105</v>
      </c>
      <c r="C48" s="24" t="s">
        <v>95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>
        <v>1</v>
      </c>
      <c r="T48" s="24">
        <v>3</v>
      </c>
      <c r="U48" s="24">
        <v>1</v>
      </c>
      <c r="V48" s="24">
        <v>5</v>
      </c>
      <c r="W48" s="24">
        <v>1</v>
      </c>
      <c r="X48" s="24">
        <v>8</v>
      </c>
      <c r="Y48" s="24">
        <f>S48+U48+W48</f>
        <v>3</v>
      </c>
      <c r="Z48" s="24">
        <v>2</v>
      </c>
      <c r="AA48" s="24">
        <f>T48+V48+X48</f>
        <v>16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f>AB48+AD48+AF48</f>
        <v>0</v>
      </c>
      <c r="AI48" s="25">
        <f>AC48+AE48+AH48</f>
        <v>0</v>
      </c>
      <c r="AJ48" s="26">
        <f>Y48+AF48</f>
        <v>3</v>
      </c>
      <c r="AK48" s="24">
        <f t="shared" si="21"/>
        <v>2</v>
      </c>
      <c r="AL48" s="27">
        <f t="shared" si="21"/>
        <v>16</v>
      </c>
    </row>
    <row r="49" spans="1:38" ht="25.5">
      <c r="A49" s="32" t="s">
        <v>10</v>
      </c>
      <c r="B49" s="31" t="s">
        <v>105</v>
      </c>
      <c r="C49" s="24" t="s">
        <v>94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f>S49+U49+W49</f>
        <v>0</v>
      </c>
      <c r="Z49" s="24">
        <v>0</v>
      </c>
      <c r="AA49" s="24">
        <f>T49+V49+X49</f>
        <v>0</v>
      </c>
      <c r="AB49" s="24">
        <v>1</v>
      </c>
      <c r="AC49" s="24">
        <v>26</v>
      </c>
      <c r="AD49" s="24">
        <v>1</v>
      </c>
      <c r="AE49" s="24">
        <v>24</v>
      </c>
      <c r="AF49" s="24">
        <v>1</v>
      </c>
      <c r="AG49" s="24">
        <v>24</v>
      </c>
      <c r="AH49" s="24">
        <f>AB49+AD49+AF49</f>
        <v>3</v>
      </c>
      <c r="AI49" s="25">
        <f>AC49+AE49+AG49</f>
        <v>74</v>
      </c>
      <c r="AJ49" s="26">
        <v>3</v>
      </c>
      <c r="AK49" s="24">
        <f t="shared" si="21"/>
        <v>3</v>
      </c>
      <c r="AL49" s="27">
        <f t="shared" si="21"/>
        <v>74</v>
      </c>
    </row>
    <row r="50" spans="1:38" ht="25.5">
      <c r="A50" s="33">
        <v>4</v>
      </c>
      <c r="B50" s="31" t="s">
        <v>105</v>
      </c>
      <c r="C50" s="24" t="s">
        <v>95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f>S50+U50+W50</f>
        <v>0</v>
      </c>
      <c r="Z50" s="24">
        <v>0</v>
      </c>
      <c r="AA50" s="24">
        <f>T50+V50+X50</f>
        <v>0</v>
      </c>
      <c r="AB50" s="24">
        <v>1</v>
      </c>
      <c r="AC50" s="24">
        <v>20</v>
      </c>
      <c r="AD50" s="24">
        <v>1</v>
      </c>
      <c r="AE50" s="24">
        <v>15</v>
      </c>
      <c r="AF50" s="24">
        <v>1</v>
      </c>
      <c r="AG50" s="24">
        <v>15</v>
      </c>
      <c r="AH50" s="24">
        <f>AB50+AD50+AF50</f>
        <v>3</v>
      </c>
      <c r="AI50" s="25">
        <f>AC50+AE50+AG50</f>
        <v>50</v>
      </c>
      <c r="AJ50" s="26">
        <v>3</v>
      </c>
      <c r="AK50" s="24">
        <f t="shared" si="21"/>
        <v>3</v>
      </c>
      <c r="AL50" s="27">
        <f t="shared" si="21"/>
        <v>50</v>
      </c>
    </row>
    <row r="51" spans="1:38" ht="26.25" thickBot="1">
      <c r="A51" s="33">
        <v>5</v>
      </c>
      <c r="B51" s="31" t="s">
        <v>106</v>
      </c>
      <c r="C51" s="24" t="s">
        <v>94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>
        <v>1</v>
      </c>
      <c r="T51" s="24">
        <v>2</v>
      </c>
      <c r="U51" s="24">
        <v>1</v>
      </c>
      <c r="V51" s="24">
        <v>7</v>
      </c>
      <c r="W51" s="24">
        <v>2</v>
      </c>
      <c r="X51" s="24">
        <v>20</v>
      </c>
      <c r="Y51" s="24">
        <f>S51+U51+W51</f>
        <v>4</v>
      </c>
      <c r="Z51" s="24">
        <v>3</v>
      </c>
      <c r="AA51" s="24">
        <f>T51+V51+X51</f>
        <v>29</v>
      </c>
      <c r="AB51" s="24">
        <v>1</v>
      </c>
      <c r="AC51" s="24">
        <v>22</v>
      </c>
      <c r="AD51" s="24">
        <v>1</v>
      </c>
      <c r="AE51" s="24">
        <v>23</v>
      </c>
      <c r="AF51" s="24">
        <v>2</v>
      </c>
      <c r="AG51" s="24">
        <v>42</v>
      </c>
      <c r="AH51" s="24">
        <f>AB51+AD51+AF51</f>
        <v>4</v>
      </c>
      <c r="AI51" s="25">
        <f>AC51+AE51+AG51</f>
        <v>87</v>
      </c>
      <c r="AJ51" s="26">
        <v>8</v>
      </c>
      <c r="AK51" s="24">
        <f t="shared" si="21"/>
        <v>7</v>
      </c>
      <c r="AL51" s="27">
        <f t="shared" si="21"/>
        <v>116</v>
      </c>
    </row>
    <row r="52" spans="1:38" ht="17.25" thickBot="1">
      <c r="A52" s="61" t="s">
        <v>1</v>
      </c>
      <c r="B52" s="62"/>
      <c r="C52" s="48"/>
      <c r="D52" s="49">
        <f aca="true" t="shared" si="22" ref="D52:AL52">D45+D42+D30+D9</f>
        <v>28</v>
      </c>
      <c r="E52" s="49">
        <f t="shared" si="22"/>
        <v>295</v>
      </c>
      <c r="F52" s="49">
        <f t="shared" si="22"/>
        <v>30</v>
      </c>
      <c r="G52" s="49">
        <f t="shared" si="22"/>
        <v>304</v>
      </c>
      <c r="H52" s="49">
        <f t="shared" si="22"/>
        <v>25</v>
      </c>
      <c r="I52" s="49">
        <f t="shared" si="22"/>
        <v>283</v>
      </c>
      <c r="J52" s="49">
        <f t="shared" si="22"/>
        <v>28</v>
      </c>
      <c r="K52" s="49">
        <f t="shared" si="22"/>
        <v>316</v>
      </c>
      <c r="L52" s="49">
        <f t="shared" si="22"/>
        <v>111</v>
      </c>
      <c r="M52" s="49">
        <f t="shared" si="22"/>
        <v>90</v>
      </c>
      <c r="N52" s="50">
        <f t="shared" si="22"/>
        <v>1198</v>
      </c>
      <c r="O52" s="49">
        <f t="shared" si="22"/>
        <v>32</v>
      </c>
      <c r="P52" s="49">
        <f t="shared" si="22"/>
        <v>315</v>
      </c>
      <c r="Q52" s="49">
        <f t="shared" si="22"/>
        <v>29</v>
      </c>
      <c r="R52" s="49">
        <f t="shared" si="22"/>
        <v>326</v>
      </c>
      <c r="S52" s="46">
        <f t="shared" si="22"/>
        <v>35</v>
      </c>
      <c r="T52" s="46">
        <f t="shared" si="22"/>
        <v>393</v>
      </c>
      <c r="U52" s="46">
        <f t="shared" si="22"/>
        <v>35</v>
      </c>
      <c r="V52" s="46">
        <f t="shared" si="22"/>
        <v>458</v>
      </c>
      <c r="W52" s="46">
        <f t="shared" si="22"/>
        <v>36</v>
      </c>
      <c r="X52" s="46">
        <f t="shared" si="22"/>
        <v>501</v>
      </c>
      <c r="Y52" s="46">
        <f t="shared" si="22"/>
        <v>167</v>
      </c>
      <c r="Z52" s="46">
        <f t="shared" si="22"/>
        <v>153</v>
      </c>
      <c r="AA52" s="47">
        <f t="shared" si="22"/>
        <v>1993</v>
      </c>
      <c r="AB52" s="47">
        <f t="shared" si="22"/>
        <v>20</v>
      </c>
      <c r="AC52" s="47">
        <f t="shared" si="22"/>
        <v>393</v>
      </c>
      <c r="AD52" s="47">
        <f t="shared" si="22"/>
        <v>17</v>
      </c>
      <c r="AE52" s="47">
        <f t="shared" si="22"/>
        <v>356</v>
      </c>
      <c r="AF52" s="47">
        <f t="shared" si="22"/>
        <v>19</v>
      </c>
      <c r="AG52" s="47">
        <f t="shared" si="22"/>
        <v>394</v>
      </c>
      <c r="AH52" s="47">
        <f t="shared" si="22"/>
        <v>56</v>
      </c>
      <c r="AI52" s="47">
        <f t="shared" si="22"/>
        <v>1143</v>
      </c>
      <c r="AJ52" s="47">
        <f t="shared" si="22"/>
        <v>334</v>
      </c>
      <c r="AK52" s="47">
        <f t="shared" si="22"/>
        <v>299</v>
      </c>
      <c r="AL52" s="47">
        <f t="shared" si="22"/>
        <v>4334</v>
      </c>
    </row>
    <row r="53" ht="7.5" customHeight="1">
      <c r="P53" s="28"/>
    </row>
    <row r="54" ht="7.5" customHeight="1">
      <c r="P54" s="28"/>
    </row>
    <row r="55" spans="1:38" ht="16.5">
      <c r="A55" s="3" t="s">
        <v>111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6.5">
      <c r="A56" s="3"/>
      <c r="B56" s="60" t="s">
        <v>46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7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6.5">
      <c r="A58" s="3" t="s">
        <v>110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112</v>
      </c>
      <c r="S58" s="3"/>
      <c r="T58" s="3"/>
      <c r="U58" s="3"/>
      <c r="V58" s="3"/>
      <c r="W58" s="3"/>
      <c r="X58" s="3"/>
      <c r="Y58" s="3"/>
      <c r="Z58" s="22" t="s">
        <v>113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6.5">
      <c r="A59" s="3"/>
      <c r="B59" s="60" t="s">
        <v>45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6.5">
      <c r="A60" s="3" t="s">
        <v>114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5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4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</sheetData>
  <mergeCells count="32">
    <mergeCell ref="B56:P56"/>
    <mergeCell ref="B59:P59"/>
    <mergeCell ref="A52:B52"/>
    <mergeCell ref="A30:B30"/>
    <mergeCell ref="A42:B42"/>
    <mergeCell ref="A45:B45"/>
    <mergeCell ref="A1:G1"/>
    <mergeCell ref="A4:AL4"/>
    <mergeCell ref="A9:B9"/>
    <mergeCell ref="Y7:AA7"/>
    <mergeCell ref="D6:N6"/>
    <mergeCell ref="D7:E7"/>
    <mergeCell ref="F7:G7"/>
    <mergeCell ref="H7:I7"/>
    <mergeCell ref="J7:K7"/>
    <mergeCell ref="AH7:AI7"/>
    <mergeCell ref="AJ7:AL7"/>
    <mergeCell ref="B6:B8"/>
    <mergeCell ref="L7:N7"/>
    <mergeCell ref="W7:X7"/>
    <mergeCell ref="AB7:AC7"/>
    <mergeCell ref="AD7:AE7"/>
    <mergeCell ref="A2:G2"/>
    <mergeCell ref="A6:A8"/>
    <mergeCell ref="AB6:AI6"/>
    <mergeCell ref="AJ6:AL6"/>
    <mergeCell ref="O6:AA6"/>
    <mergeCell ref="O7:P7"/>
    <mergeCell ref="Q7:R7"/>
    <mergeCell ref="S7:T7"/>
    <mergeCell ref="U7:V7"/>
    <mergeCell ref="AF7:AG7"/>
  </mergeCells>
  <printOptions horizontalCentered="1"/>
  <pageMargins left="0.3937007874015748" right="0.3937007874015748" top="0.3937007874015748" bottom="0.3937007874015748" header="0.15748031496062992" footer="0.2755905511811024"/>
  <pageSetup horizontalDpi="180" verticalDpi="180" orientation="landscape" paperSize="9" scale="60" r:id="rId1"/>
  <headerFooter alignWithMargins="0">
    <oddHeader>&amp;L&amp;P  (-&amp;N-)&amp;C&amp;A&amp;R&amp;D   &amp;T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zoomScale="75" zoomScaleNormal="75" workbookViewId="0" topLeftCell="A1">
      <selection activeCell="A6" sqref="A6:A8"/>
    </sheetView>
  </sheetViews>
  <sheetFormatPr defaultColWidth="9.00390625" defaultRowHeight="12.75"/>
  <cols>
    <col min="1" max="1" width="5.375" style="17" customWidth="1"/>
    <col min="2" max="2" width="15.625" style="17" customWidth="1"/>
    <col min="3" max="38" width="4.75390625" style="17" customWidth="1"/>
  </cols>
  <sheetData>
    <row r="1" spans="1:38" ht="33.75" customHeight="1">
      <c r="A1" s="56" t="s">
        <v>109</v>
      </c>
      <c r="B1" s="56"/>
      <c r="C1" s="56"/>
      <c r="D1" s="56"/>
      <c r="E1" s="56"/>
      <c r="F1" s="56"/>
      <c r="G1" s="5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6.5">
      <c r="A2" s="63" t="s">
        <v>23</v>
      </c>
      <c r="B2" s="63"/>
      <c r="C2" s="63"/>
      <c r="D2" s="63"/>
      <c r="E2" s="63"/>
      <c r="F2" s="63"/>
      <c r="G2" s="6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9" ht="37.5" customHeight="1">
      <c r="A4" s="64" t="s">
        <v>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8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9" ht="19.5" customHeight="1">
      <c r="A6" s="53" t="s">
        <v>4</v>
      </c>
      <c r="B6" s="53" t="s">
        <v>21</v>
      </c>
      <c r="C6" s="34"/>
      <c r="D6" s="54" t="s"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 t="s">
        <v>13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 t="s">
        <v>19</v>
      </c>
      <c r="AC6" s="54"/>
      <c r="AD6" s="54"/>
      <c r="AE6" s="54"/>
      <c r="AF6" s="54"/>
      <c r="AG6" s="54"/>
      <c r="AH6" s="54"/>
      <c r="AI6" s="69"/>
      <c r="AJ6" s="70" t="s">
        <v>20</v>
      </c>
      <c r="AK6" s="71"/>
      <c r="AL6" s="71"/>
      <c r="AM6" s="72"/>
    </row>
    <row r="7" spans="1:39" ht="12.75">
      <c r="A7" s="53"/>
      <c r="B7" s="53"/>
      <c r="C7" s="34"/>
      <c r="D7" s="54" t="s">
        <v>6</v>
      </c>
      <c r="E7" s="54"/>
      <c r="F7" s="54" t="s">
        <v>9</v>
      </c>
      <c r="G7" s="54"/>
      <c r="H7" s="54" t="s">
        <v>10</v>
      </c>
      <c r="I7" s="54"/>
      <c r="J7" s="54" t="s">
        <v>11</v>
      </c>
      <c r="K7" s="54"/>
      <c r="L7" s="54" t="s">
        <v>0</v>
      </c>
      <c r="M7" s="54"/>
      <c r="N7" s="54"/>
      <c r="O7" s="54" t="s">
        <v>14</v>
      </c>
      <c r="P7" s="54"/>
      <c r="Q7" s="54" t="s">
        <v>15</v>
      </c>
      <c r="R7" s="54"/>
      <c r="S7" s="54" t="s">
        <v>16</v>
      </c>
      <c r="T7" s="54"/>
      <c r="U7" s="54" t="s">
        <v>17</v>
      </c>
      <c r="V7" s="54"/>
      <c r="W7" s="54" t="s">
        <v>18</v>
      </c>
      <c r="X7" s="54"/>
      <c r="Y7" s="54" t="s">
        <v>0</v>
      </c>
      <c r="Z7" s="54"/>
      <c r="AA7" s="54"/>
      <c r="AB7" s="54">
        <v>10</v>
      </c>
      <c r="AC7" s="54"/>
      <c r="AD7" s="54">
        <v>11</v>
      </c>
      <c r="AE7" s="54"/>
      <c r="AF7" s="54">
        <v>12</v>
      </c>
      <c r="AG7" s="54"/>
      <c r="AH7" s="54" t="s">
        <v>0</v>
      </c>
      <c r="AI7" s="69"/>
      <c r="AJ7" s="67" t="s">
        <v>1</v>
      </c>
      <c r="AK7" s="55"/>
      <c r="AL7" s="55"/>
      <c r="AM7" s="68"/>
    </row>
    <row r="8" spans="1:39" ht="62.25" customHeight="1">
      <c r="A8" s="53"/>
      <c r="B8" s="53"/>
      <c r="C8" s="35" t="s">
        <v>22</v>
      </c>
      <c r="D8" s="36" t="s">
        <v>7</v>
      </c>
      <c r="E8" s="35" t="s">
        <v>8</v>
      </c>
      <c r="F8" s="35" t="s">
        <v>7</v>
      </c>
      <c r="G8" s="35" t="s">
        <v>8</v>
      </c>
      <c r="H8" s="35" t="s">
        <v>7</v>
      </c>
      <c r="I8" s="35" t="s">
        <v>8</v>
      </c>
      <c r="J8" s="35" t="s">
        <v>7</v>
      </c>
      <c r="K8" s="35" t="s">
        <v>8</v>
      </c>
      <c r="L8" s="35" t="s">
        <v>7</v>
      </c>
      <c r="M8" s="35" t="s">
        <v>12</v>
      </c>
      <c r="N8" s="35" t="s">
        <v>8</v>
      </c>
      <c r="O8" s="35" t="s">
        <v>7</v>
      </c>
      <c r="P8" s="35" t="s">
        <v>8</v>
      </c>
      <c r="Q8" s="35" t="s">
        <v>7</v>
      </c>
      <c r="R8" s="35" t="s">
        <v>8</v>
      </c>
      <c r="S8" s="35" t="s">
        <v>7</v>
      </c>
      <c r="T8" s="35" t="s">
        <v>8</v>
      </c>
      <c r="U8" s="35" t="s">
        <v>7</v>
      </c>
      <c r="V8" s="35" t="s">
        <v>8</v>
      </c>
      <c r="W8" s="35" t="s">
        <v>7</v>
      </c>
      <c r="X8" s="35" t="s">
        <v>8</v>
      </c>
      <c r="Y8" s="35" t="s">
        <v>7</v>
      </c>
      <c r="Z8" s="35" t="s">
        <v>12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7" t="s">
        <v>8</v>
      </c>
      <c r="AJ8" s="38" t="s">
        <v>7</v>
      </c>
      <c r="AK8" s="35" t="s">
        <v>12</v>
      </c>
      <c r="AL8" s="35" t="s">
        <v>8</v>
      </c>
      <c r="AM8" s="39" t="s">
        <v>52</v>
      </c>
    </row>
    <row r="9" spans="1:39" ht="15">
      <c r="A9" s="59" t="s">
        <v>51</v>
      </c>
      <c r="B9" s="59"/>
      <c r="C9" s="29"/>
      <c r="D9" s="29">
        <f>D11</f>
        <v>1</v>
      </c>
      <c r="E9" s="29">
        <f aca="true" t="shared" si="0" ref="E9:AM9">E11</f>
        <v>13</v>
      </c>
      <c r="F9" s="29">
        <f t="shared" si="0"/>
        <v>1</v>
      </c>
      <c r="G9" s="29">
        <f t="shared" si="0"/>
        <v>8</v>
      </c>
      <c r="H9" s="29">
        <f t="shared" si="0"/>
        <v>1</v>
      </c>
      <c r="I9" s="29">
        <f t="shared" si="0"/>
        <v>10</v>
      </c>
      <c r="J9" s="29">
        <f t="shared" si="0"/>
        <v>1</v>
      </c>
      <c r="K9" s="29">
        <f t="shared" si="0"/>
        <v>10</v>
      </c>
      <c r="L9" s="29">
        <f t="shared" si="0"/>
        <v>4</v>
      </c>
      <c r="M9" s="29">
        <f t="shared" si="0"/>
        <v>4</v>
      </c>
      <c r="N9" s="29">
        <f t="shared" si="0"/>
        <v>41</v>
      </c>
      <c r="O9" s="29">
        <f t="shared" si="0"/>
        <v>1</v>
      </c>
      <c r="P9" s="29">
        <f t="shared" si="0"/>
        <v>11</v>
      </c>
      <c r="Q9" s="29">
        <f t="shared" si="0"/>
        <v>1</v>
      </c>
      <c r="R9" s="29">
        <f t="shared" si="0"/>
        <v>10</v>
      </c>
      <c r="S9" s="29">
        <f t="shared" si="0"/>
        <v>1</v>
      </c>
      <c r="T9" s="29">
        <f t="shared" si="0"/>
        <v>13</v>
      </c>
      <c r="U9" s="29">
        <f t="shared" si="0"/>
        <v>1</v>
      </c>
      <c r="V9" s="29">
        <f t="shared" si="0"/>
        <v>19</v>
      </c>
      <c r="W9" s="29">
        <f t="shared" si="0"/>
        <v>1</v>
      </c>
      <c r="X9" s="29">
        <f t="shared" si="0"/>
        <v>19</v>
      </c>
      <c r="Y9" s="29">
        <f t="shared" si="0"/>
        <v>5</v>
      </c>
      <c r="Z9" s="29">
        <f t="shared" si="0"/>
        <v>5</v>
      </c>
      <c r="AA9" s="29">
        <f t="shared" si="0"/>
        <v>72</v>
      </c>
      <c r="AB9" s="29">
        <f t="shared" si="0"/>
        <v>1</v>
      </c>
      <c r="AC9" s="29">
        <f t="shared" si="0"/>
        <v>13</v>
      </c>
      <c r="AD9" s="29">
        <f t="shared" si="0"/>
        <v>1</v>
      </c>
      <c r="AE9" s="29">
        <f t="shared" si="0"/>
        <v>13</v>
      </c>
      <c r="AF9" s="29">
        <f t="shared" si="0"/>
        <v>1</v>
      </c>
      <c r="AG9" s="29">
        <f t="shared" si="0"/>
        <v>12</v>
      </c>
      <c r="AH9" s="29">
        <f t="shared" si="0"/>
        <v>3</v>
      </c>
      <c r="AI9" s="29">
        <f t="shared" si="0"/>
        <v>38</v>
      </c>
      <c r="AJ9" s="29">
        <f t="shared" si="0"/>
        <v>12</v>
      </c>
      <c r="AK9" s="29">
        <f t="shared" si="0"/>
        <v>12</v>
      </c>
      <c r="AL9" s="29">
        <f t="shared" si="0"/>
        <v>151</v>
      </c>
      <c r="AM9" s="29">
        <f t="shared" si="0"/>
        <v>85</v>
      </c>
    </row>
    <row r="10" spans="1:39" ht="16.5">
      <c r="A10" s="10"/>
      <c r="B10" s="31" t="s">
        <v>47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6"/>
      <c r="AK10" s="24"/>
      <c r="AL10" s="24"/>
      <c r="AM10" s="43"/>
    </row>
    <row r="11" spans="1:39" ht="38.25">
      <c r="A11" s="32" t="s">
        <v>6</v>
      </c>
      <c r="B11" s="31" t="s">
        <v>108</v>
      </c>
      <c r="C11" s="24" t="s">
        <v>94</v>
      </c>
      <c r="D11" s="24">
        <v>1</v>
      </c>
      <c r="E11" s="24">
        <v>13</v>
      </c>
      <c r="F11" s="24">
        <v>1</v>
      </c>
      <c r="G11" s="24">
        <v>8</v>
      </c>
      <c r="H11" s="24">
        <v>1</v>
      </c>
      <c r="I11" s="24">
        <v>10</v>
      </c>
      <c r="J11" s="24">
        <v>1</v>
      </c>
      <c r="K11" s="24">
        <v>10</v>
      </c>
      <c r="L11" s="24">
        <v>4</v>
      </c>
      <c r="M11" s="24">
        <v>4</v>
      </c>
      <c r="N11" s="24">
        <v>41</v>
      </c>
      <c r="O11" s="24">
        <v>1</v>
      </c>
      <c r="P11" s="24">
        <v>11</v>
      </c>
      <c r="Q11" s="24">
        <v>1</v>
      </c>
      <c r="R11" s="24">
        <v>10</v>
      </c>
      <c r="S11" s="24">
        <v>1</v>
      </c>
      <c r="T11" s="24">
        <v>13</v>
      </c>
      <c r="U11" s="24">
        <v>1</v>
      </c>
      <c r="V11" s="24">
        <v>19</v>
      </c>
      <c r="W11" s="24">
        <v>1</v>
      </c>
      <c r="X11" s="24">
        <v>19</v>
      </c>
      <c r="Y11" s="24">
        <v>5</v>
      </c>
      <c r="Z11" s="24">
        <v>5</v>
      </c>
      <c r="AA11" s="24">
        <v>72</v>
      </c>
      <c r="AB11" s="24">
        <v>1</v>
      </c>
      <c r="AC11" s="24">
        <v>13</v>
      </c>
      <c r="AD11" s="24">
        <v>1</v>
      </c>
      <c r="AE11" s="24">
        <v>13</v>
      </c>
      <c r="AF11" s="24">
        <v>1</v>
      </c>
      <c r="AG11" s="24">
        <v>12</v>
      </c>
      <c r="AH11" s="24">
        <v>3</v>
      </c>
      <c r="AI11" s="25">
        <v>38</v>
      </c>
      <c r="AJ11" s="26">
        <v>12</v>
      </c>
      <c r="AK11" s="24">
        <v>12</v>
      </c>
      <c r="AL11" s="24">
        <v>151</v>
      </c>
      <c r="AM11" s="43">
        <v>85</v>
      </c>
    </row>
    <row r="12" spans="1:39" ht="31.5" customHeight="1">
      <c r="A12" s="59" t="s">
        <v>115</v>
      </c>
      <c r="B12" s="59"/>
      <c r="C12" s="29"/>
      <c r="D12" s="29">
        <f>D14</f>
        <v>1</v>
      </c>
      <c r="E12" s="29">
        <f aca="true" t="shared" si="1" ref="E12:AM12">E14</f>
        <v>2</v>
      </c>
      <c r="F12" s="29">
        <f t="shared" si="1"/>
        <v>1</v>
      </c>
      <c r="G12" s="29">
        <f t="shared" si="1"/>
        <v>3</v>
      </c>
      <c r="H12" s="29">
        <f t="shared" si="1"/>
        <v>2</v>
      </c>
      <c r="I12" s="29">
        <f t="shared" si="1"/>
        <v>3</v>
      </c>
      <c r="J12" s="29">
        <f t="shared" si="1"/>
        <v>1</v>
      </c>
      <c r="K12" s="29">
        <f t="shared" si="1"/>
        <v>4</v>
      </c>
      <c r="L12" s="29">
        <f t="shared" si="1"/>
        <v>5</v>
      </c>
      <c r="M12" s="29">
        <f t="shared" si="1"/>
        <v>2</v>
      </c>
      <c r="N12" s="29">
        <f t="shared" si="1"/>
        <v>12</v>
      </c>
      <c r="O12" s="29">
        <f t="shared" si="1"/>
        <v>2</v>
      </c>
      <c r="P12" s="29">
        <f t="shared" si="1"/>
        <v>6</v>
      </c>
      <c r="Q12" s="29">
        <f t="shared" si="1"/>
        <v>2</v>
      </c>
      <c r="R12" s="29">
        <f t="shared" si="1"/>
        <v>5</v>
      </c>
      <c r="S12" s="29">
        <f t="shared" si="1"/>
        <v>2</v>
      </c>
      <c r="T12" s="29">
        <f t="shared" si="1"/>
        <v>9</v>
      </c>
      <c r="U12" s="29">
        <f t="shared" si="1"/>
        <v>1</v>
      </c>
      <c r="V12" s="29">
        <f t="shared" si="1"/>
        <v>4</v>
      </c>
      <c r="W12" s="29">
        <f t="shared" si="1"/>
        <v>3</v>
      </c>
      <c r="X12" s="29">
        <f t="shared" si="1"/>
        <v>14</v>
      </c>
      <c r="Y12" s="29">
        <f t="shared" si="1"/>
        <v>10</v>
      </c>
      <c r="Z12" s="29">
        <f t="shared" si="1"/>
        <v>6</v>
      </c>
      <c r="AA12" s="29">
        <f t="shared" si="1"/>
        <v>30</v>
      </c>
      <c r="AB12" s="29">
        <f t="shared" si="1"/>
        <v>2</v>
      </c>
      <c r="AC12" s="29">
        <f t="shared" si="1"/>
        <v>15</v>
      </c>
      <c r="AD12" s="29">
        <f t="shared" si="1"/>
        <v>4</v>
      </c>
      <c r="AE12" s="29">
        <f t="shared" si="1"/>
        <v>14</v>
      </c>
      <c r="AF12" s="29">
        <f t="shared" si="1"/>
        <v>1</v>
      </c>
      <c r="AG12" s="29">
        <f t="shared" si="1"/>
        <v>3</v>
      </c>
      <c r="AH12" s="29">
        <f t="shared" si="1"/>
        <v>7</v>
      </c>
      <c r="AI12" s="29">
        <f t="shared" si="1"/>
        <v>32</v>
      </c>
      <c r="AJ12" s="29">
        <f t="shared" si="1"/>
        <v>22</v>
      </c>
      <c r="AK12" s="29">
        <f t="shared" si="1"/>
        <v>14</v>
      </c>
      <c r="AL12" s="29">
        <f t="shared" si="1"/>
        <v>82</v>
      </c>
      <c r="AM12" s="29">
        <f t="shared" si="1"/>
        <v>74</v>
      </c>
    </row>
    <row r="13" spans="1:39" ht="16.5">
      <c r="A13" s="10"/>
      <c r="B13" s="31" t="s">
        <v>47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6"/>
      <c r="AK13" s="24"/>
      <c r="AL13" s="24"/>
      <c r="AM13" s="43"/>
    </row>
    <row r="14" spans="1:39" ht="51.75" thickBot="1">
      <c r="A14" s="32" t="s">
        <v>6</v>
      </c>
      <c r="B14" s="31" t="s">
        <v>107</v>
      </c>
      <c r="C14" s="24" t="s">
        <v>94</v>
      </c>
      <c r="D14" s="24">
        <v>1</v>
      </c>
      <c r="E14" s="24">
        <v>2</v>
      </c>
      <c r="F14" s="24">
        <v>1</v>
      </c>
      <c r="G14" s="24">
        <v>3</v>
      </c>
      <c r="H14" s="24">
        <v>2</v>
      </c>
      <c r="I14" s="24">
        <v>3</v>
      </c>
      <c r="J14" s="24">
        <v>1</v>
      </c>
      <c r="K14" s="24">
        <v>4</v>
      </c>
      <c r="L14" s="24">
        <v>5</v>
      </c>
      <c r="M14" s="24">
        <v>2</v>
      </c>
      <c r="N14" s="24">
        <v>12</v>
      </c>
      <c r="O14" s="24">
        <v>2</v>
      </c>
      <c r="P14" s="24">
        <v>6</v>
      </c>
      <c r="Q14" s="24">
        <v>2</v>
      </c>
      <c r="R14" s="24">
        <v>5</v>
      </c>
      <c r="S14" s="24">
        <v>2</v>
      </c>
      <c r="T14" s="24">
        <v>9</v>
      </c>
      <c r="U14" s="24">
        <v>1</v>
      </c>
      <c r="V14" s="24">
        <v>4</v>
      </c>
      <c r="W14" s="24">
        <v>3</v>
      </c>
      <c r="X14" s="24">
        <v>14</v>
      </c>
      <c r="Y14" s="24">
        <v>10</v>
      </c>
      <c r="Z14" s="24">
        <v>6</v>
      </c>
      <c r="AA14" s="24">
        <v>30</v>
      </c>
      <c r="AB14" s="24">
        <v>2</v>
      </c>
      <c r="AC14" s="24">
        <v>15</v>
      </c>
      <c r="AD14" s="24">
        <v>4</v>
      </c>
      <c r="AE14" s="24">
        <v>14</v>
      </c>
      <c r="AF14" s="24">
        <v>1</v>
      </c>
      <c r="AG14" s="24">
        <v>3</v>
      </c>
      <c r="AH14" s="24">
        <v>7</v>
      </c>
      <c r="AI14" s="25">
        <v>32</v>
      </c>
      <c r="AJ14" s="26">
        <v>22</v>
      </c>
      <c r="AK14" s="24">
        <v>14</v>
      </c>
      <c r="AL14" s="27">
        <v>82</v>
      </c>
      <c r="AM14" s="43">
        <v>74</v>
      </c>
    </row>
    <row r="15" spans="1:39" ht="26.25" customHeight="1" thickBot="1">
      <c r="A15" s="65" t="s">
        <v>1</v>
      </c>
      <c r="B15" s="66"/>
      <c r="C15" s="42"/>
      <c r="D15" s="51">
        <f>D9+D12</f>
        <v>2</v>
      </c>
      <c r="E15" s="51">
        <f aca="true" t="shared" si="2" ref="E15:AK15">E9+E12</f>
        <v>15</v>
      </c>
      <c r="F15" s="51">
        <f t="shared" si="2"/>
        <v>2</v>
      </c>
      <c r="G15" s="51">
        <f t="shared" si="2"/>
        <v>11</v>
      </c>
      <c r="H15" s="51">
        <f t="shared" si="2"/>
        <v>3</v>
      </c>
      <c r="I15" s="51">
        <f t="shared" si="2"/>
        <v>13</v>
      </c>
      <c r="J15" s="51">
        <f t="shared" si="2"/>
        <v>2</v>
      </c>
      <c r="K15" s="51">
        <f t="shared" si="2"/>
        <v>14</v>
      </c>
      <c r="L15" s="51">
        <f t="shared" si="2"/>
        <v>9</v>
      </c>
      <c r="M15" s="51">
        <f t="shared" si="2"/>
        <v>6</v>
      </c>
      <c r="N15" s="51">
        <f t="shared" si="2"/>
        <v>53</v>
      </c>
      <c r="O15" s="51">
        <f t="shared" si="2"/>
        <v>3</v>
      </c>
      <c r="P15" s="51">
        <f t="shared" si="2"/>
        <v>17</v>
      </c>
      <c r="Q15" s="51">
        <f t="shared" si="2"/>
        <v>3</v>
      </c>
      <c r="R15" s="51">
        <f t="shared" si="2"/>
        <v>15</v>
      </c>
      <c r="S15" s="51">
        <f t="shared" si="2"/>
        <v>3</v>
      </c>
      <c r="T15" s="51">
        <f t="shared" si="2"/>
        <v>22</v>
      </c>
      <c r="U15" s="51">
        <f t="shared" si="2"/>
        <v>2</v>
      </c>
      <c r="V15" s="51">
        <f t="shared" si="2"/>
        <v>23</v>
      </c>
      <c r="W15" s="51">
        <f t="shared" si="2"/>
        <v>4</v>
      </c>
      <c r="X15" s="51">
        <f t="shared" si="2"/>
        <v>33</v>
      </c>
      <c r="Y15" s="51">
        <f t="shared" si="2"/>
        <v>15</v>
      </c>
      <c r="Z15" s="51">
        <f t="shared" si="2"/>
        <v>11</v>
      </c>
      <c r="AA15" s="51">
        <f t="shared" si="2"/>
        <v>102</v>
      </c>
      <c r="AB15" s="51">
        <f t="shared" si="2"/>
        <v>3</v>
      </c>
      <c r="AC15" s="51">
        <f t="shared" si="2"/>
        <v>28</v>
      </c>
      <c r="AD15" s="51">
        <f t="shared" si="2"/>
        <v>5</v>
      </c>
      <c r="AE15" s="51">
        <f t="shared" si="2"/>
        <v>27</v>
      </c>
      <c r="AF15" s="51">
        <f t="shared" si="2"/>
        <v>2</v>
      </c>
      <c r="AG15" s="51">
        <f t="shared" si="2"/>
        <v>15</v>
      </c>
      <c r="AH15" s="51">
        <f t="shared" si="2"/>
        <v>10</v>
      </c>
      <c r="AI15" s="51">
        <f t="shared" si="2"/>
        <v>70</v>
      </c>
      <c r="AJ15" s="51">
        <f t="shared" si="2"/>
        <v>34</v>
      </c>
      <c r="AK15" s="51">
        <f t="shared" si="2"/>
        <v>26</v>
      </c>
      <c r="AL15" s="51">
        <f>AL9+AL12</f>
        <v>233</v>
      </c>
      <c r="AM15" s="44">
        <f>AM9+AM12</f>
        <v>159</v>
      </c>
    </row>
    <row r="16" ht="15.75">
      <c r="P16" s="28"/>
    </row>
    <row r="17" ht="15.75">
      <c r="P17" s="28"/>
    </row>
    <row r="18" spans="1:38" ht="16.5">
      <c r="A18" s="3" t="s">
        <v>111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6.5">
      <c r="A19" s="3"/>
      <c r="B19" s="60" t="s">
        <v>46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6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6.5">
      <c r="A21" s="3" t="s">
        <v>110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112</v>
      </c>
      <c r="S21" s="3"/>
      <c r="T21" s="3"/>
      <c r="U21" s="3"/>
      <c r="V21" s="3"/>
      <c r="W21" s="3"/>
      <c r="X21" s="3"/>
      <c r="Y21" s="3"/>
      <c r="Z21" s="22" t="s">
        <v>113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6.5">
      <c r="A22" s="3"/>
      <c r="B22" s="60" t="s">
        <v>45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>
      <c r="A23" s="3" t="s">
        <v>114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</sheetData>
  <mergeCells count="30">
    <mergeCell ref="B22:P22"/>
    <mergeCell ref="AJ7:AM7"/>
    <mergeCell ref="A6:A8"/>
    <mergeCell ref="AB6:AI6"/>
    <mergeCell ref="O6:AA6"/>
    <mergeCell ref="O7:P7"/>
    <mergeCell ref="Q7:R7"/>
    <mergeCell ref="AF7:AG7"/>
    <mergeCell ref="AH7:AI7"/>
    <mergeCell ref="AJ6:AM6"/>
    <mergeCell ref="B19:P19"/>
    <mergeCell ref="W7:X7"/>
    <mergeCell ref="AB7:AC7"/>
    <mergeCell ref="A12:B12"/>
    <mergeCell ref="A15:B15"/>
    <mergeCell ref="AD7:AE7"/>
    <mergeCell ref="U7:V7"/>
    <mergeCell ref="A9:B9"/>
    <mergeCell ref="S7:T7"/>
    <mergeCell ref="L7:N7"/>
    <mergeCell ref="A2:G2"/>
    <mergeCell ref="A1:G1"/>
    <mergeCell ref="Y7:AA7"/>
    <mergeCell ref="D6:N6"/>
    <mergeCell ref="D7:E7"/>
    <mergeCell ref="F7:G7"/>
    <mergeCell ref="H7:I7"/>
    <mergeCell ref="J7:K7"/>
    <mergeCell ref="B6:B8"/>
    <mergeCell ref="A4:AM4"/>
  </mergeCells>
  <printOptions horizontalCentered="1"/>
  <pageMargins left="0.3937007874015748" right="0.3937007874015748" top="0.3937007874015748" bottom="0.3937007874015748" header="0.35433070866141736" footer="0.2755905511811024"/>
  <pageSetup horizontalDpi="180" verticalDpi="180" orientation="landscape" paperSize="9" scale="65" r:id="rId1"/>
  <headerFooter alignWithMargins="0">
    <oddHeader>&amp;C&amp;A</oddHeader>
    <oddFooter>&amp;L&amp;P (-&amp;N-)&amp;C&amp;F&amp;R&amp;D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31">
      <selection activeCell="B42" sqref="B42"/>
    </sheetView>
  </sheetViews>
  <sheetFormatPr defaultColWidth="9.00390625" defaultRowHeight="12.75"/>
  <cols>
    <col min="1" max="1" width="6.00390625" style="3" customWidth="1"/>
    <col min="2" max="2" width="52.125" style="3" customWidth="1"/>
    <col min="3" max="4" width="14.25390625" style="3" customWidth="1"/>
    <col min="5" max="5" width="4.625" style="3" customWidth="1"/>
    <col min="6" max="7" width="5.375" style="3" customWidth="1"/>
    <col min="8" max="8" width="5.75390625" style="3" bestFit="1" customWidth="1"/>
    <col min="9" max="9" width="4.375" style="3" customWidth="1"/>
    <col min="10" max="10" width="5.75390625" style="3" bestFit="1" customWidth="1"/>
    <col min="11" max="11" width="5.25390625" style="3" customWidth="1"/>
    <col min="12" max="12" width="5.75390625" style="3" bestFit="1" customWidth="1"/>
    <col min="13" max="13" width="6.25390625" style="3" customWidth="1"/>
    <col min="14" max="14" width="5.00390625" style="3" customWidth="1"/>
    <col min="15" max="15" width="5.75390625" style="3" bestFit="1" customWidth="1"/>
    <col min="16" max="16" width="4.375" style="3" customWidth="1"/>
    <col min="17" max="17" width="5.75390625" style="3" bestFit="1" customWidth="1"/>
    <col min="18" max="18" width="3.25390625" style="3" bestFit="1" customWidth="1"/>
    <col min="19" max="19" width="5.75390625" style="3" bestFit="1" customWidth="1"/>
    <col min="20" max="20" width="3.25390625" style="3" bestFit="1" customWidth="1"/>
    <col min="21" max="21" width="5.75390625" style="3" bestFit="1" customWidth="1"/>
    <col min="22" max="22" width="3.875" style="3" customWidth="1"/>
    <col min="23" max="23" width="5.75390625" style="3" bestFit="1" customWidth="1"/>
    <col min="24" max="24" width="4.00390625" style="3" customWidth="1"/>
    <col min="25" max="26" width="5.75390625" style="3" bestFit="1" customWidth="1"/>
    <col min="27" max="27" width="3.25390625" style="3" bestFit="1" customWidth="1"/>
    <col min="28" max="28" width="5.75390625" style="3" bestFit="1" customWidth="1"/>
    <col min="29" max="29" width="3.25390625" style="3" bestFit="1" customWidth="1"/>
    <col min="30" max="30" width="5.75390625" style="3" bestFit="1" customWidth="1"/>
    <col min="31" max="31" width="3.25390625" style="3" bestFit="1" customWidth="1"/>
    <col min="32" max="32" width="5.75390625" style="3" bestFit="1" customWidth="1"/>
    <col min="33" max="33" width="3.25390625" style="3" bestFit="1" customWidth="1"/>
    <col min="34" max="34" width="5.75390625" style="3" bestFit="1" customWidth="1"/>
    <col min="35" max="35" width="5.375" style="3" customWidth="1"/>
    <col min="36" max="36" width="7.00390625" style="3" customWidth="1"/>
    <col min="37" max="37" width="8.125" style="3" customWidth="1"/>
    <col min="38" max="38" width="4.375" style="3" customWidth="1"/>
    <col min="39" max="39" width="7.375" style="3" customWidth="1"/>
    <col min="40" max="16384" width="9.125" style="3" customWidth="1"/>
  </cols>
  <sheetData>
    <row r="1" spans="1:4" ht="33.75" customHeight="1">
      <c r="A1" s="56" t="s">
        <v>116</v>
      </c>
      <c r="B1" s="56"/>
      <c r="C1" s="56"/>
      <c r="D1" s="56"/>
    </row>
    <row r="2" spans="1:4" ht="16.5">
      <c r="A2" s="73" t="s">
        <v>23</v>
      </c>
      <c r="B2" s="73"/>
      <c r="C2" s="73"/>
      <c r="D2" s="73"/>
    </row>
    <row r="3" spans="1:4" ht="42.75" customHeight="1">
      <c r="A3" s="64" t="s">
        <v>25</v>
      </c>
      <c r="B3" s="64"/>
      <c r="C3" s="64"/>
      <c r="D3" s="64"/>
    </row>
    <row r="4" spans="1:4" ht="35.25" customHeight="1">
      <c r="A4" s="74" t="s">
        <v>24</v>
      </c>
      <c r="B4" s="64"/>
      <c r="C4" s="64"/>
      <c r="D4" s="64"/>
    </row>
    <row r="5" spans="1:4" ht="18" customHeight="1">
      <c r="A5" s="74" t="s">
        <v>55</v>
      </c>
      <c r="B5" s="64"/>
      <c r="C5" s="64"/>
      <c r="D5" s="64"/>
    </row>
    <row r="6" ht="6.75" customHeight="1"/>
    <row r="7" spans="1:4" ht="63.75" customHeight="1">
      <c r="A7" s="11" t="s">
        <v>4</v>
      </c>
      <c r="B7" s="11" t="s">
        <v>26</v>
      </c>
      <c r="C7" s="11" t="s">
        <v>2</v>
      </c>
      <c r="D7" s="11" t="s">
        <v>27</v>
      </c>
    </row>
    <row r="8" spans="1:4" ht="16.5">
      <c r="A8" s="12" t="s">
        <v>6</v>
      </c>
      <c r="B8" s="5" t="s">
        <v>28</v>
      </c>
      <c r="C8" s="5">
        <v>20</v>
      </c>
      <c r="D8" s="5">
        <v>321</v>
      </c>
    </row>
    <row r="9" spans="1:4" ht="16.5">
      <c r="A9" s="12" t="s">
        <v>9</v>
      </c>
      <c r="B9" s="5" t="s">
        <v>29</v>
      </c>
      <c r="C9" s="5">
        <v>23</v>
      </c>
      <c r="D9" s="5">
        <v>229</v>
      </c>
    </row>
    <row r="10" spans="1:4" ht="18.75" customHeight="1">
      <c r="A10" s="12" t="s">
        <v>10</v>
      </c>
      <c r="B10" s="5" t="s">
        <v>30</v>
      </c>
      <c r="C10" s="5">
        <v>2</v>
      </c>
      <c r="D10" s="5">
        <v>24</v>
      </c>
    </row>
    <row r="11" spans="1:4" ht="18.75" customHeight="1">
      <c r="A11" s="12"/>
      <c r="B11" s="5" t="s">
        <v>57</v>
      </c>
      <c r="C11" s="5">
        <f>SUM(C8:C10)</f>
        <v>45</v>
      </c>
      <c r="D11" s="5">
        <f>SUM(D8:D10)</f>
        <v>574</v>
      </c>
    </row>
    <row r="12" ht="21" customHeight="1"/>
    <row r="13" spans="1:4" ht="26.25" customHeight="1">
      <c r="A13" s="64" t="s">
        <v>38</v>
      </c>
      <c r="B13" s="64"/>
      <c r="C13" s="64"/>
      <c r="D13" s="64"/>
    </row>
    <row r="14" spans="2:4" ht="18.75">
      <c r="B14" s="74" t="s">
        <v>55</v>
      </c>
      <c r="C14" s="64"/>
      <c r="D14" s="64"/>
    </row>
    <row r="15" spans="2:4" ht="6.75" customHeight="1">
      <c r="B15" s="9"/>
      <c r="C15" s="8"/>
      <c r="D15" s="8"/>
    </row>
    <row r="16" spans="1:4" ht="16.5" customHeight="1">
      <c r="A16" s="13" t="s">
        <v>6</v>
      </c>
      <c r="B16" s="10" t="s">
        <v>32</v>
      </c>
      <c r="C16" s="75"/>
      <c r="D16" s="76"/>
    </row>
    <row r="17" spans="1:4" ht="16.5" customHeight="1">
      <c r="A17" s="13" t="s">
        <v>9</v>
      </c>
      <c r="B17" s="10" t="s">
        <v>40</v>
      </c>
      <c r="C17" s="75"/>
      <c r="D17" s="76"/>
    </row>
    <row r="18" spans="1:4" ht="16.5" customHeight="1">
      <c r="A18" s="13" t="s">
        <v>10</v>
      </c>
      <c r="B18" s="10" t="s">
        <v>41</v>
      </c>
      <c r="C18" s="75"/>
      <c r="D18" s="76"/>
    </row>
    <row r="19" spans="1:4" ht="16.5" customHeight="1">
      <c r="A19" s="13"/>
      <c r="B19" s="15" t="s">
        <v>31</v>
      </c>
      <c r="C19" s="75"/>
      <c r="D19" s="76"/>
    </row>
    <row r="20" spans="1:4" ht="16.5" customHeight="1">
      <c r="A20" s="45" t="s">
        <v>33</v>
      </c>
      <c r="B20" s="10" t="s">
        <v>42</v>
      </c>
      <c r="C20" s="75"/>
      <c r="D20" s="76"/>
    </row>
    <row r="21" spans="1:4" ht="16.5" customHeight="1">
      <c r="A21" s="45" t="s">
        <v>35</v>
      </c>
      <c r="B21" s="15" t="s">
        <v>39</v>
      </c>
      <c r="C21" s="75"/>
      <c r="D21" s="76"/>
    </row>
    <row r="22" spans="1:4" ht="16.5" customHeight="1">
      <c r="A22" s="45" t="s">
        <v>43</v>
      </c>
      <c r="B22" s="15" t="s">
        <v>3</v>
      </c>
      <c r="C22" s="75"/>
      <c r="D22" s="76"/>
    </row>
    <row r="23" spans="1:4" ht="16.5" customHeight="1">
      <c r="A23" s="45" t="s">
        <v>34</v>
      </c>
      <c r="B23" s="10" t="s">
        <v>42</v>
      </c>
      <c r="C23" s="75"/>
      <c r="D23" s="76"/>
    </row>
    <row r="24" spans="1:4" ht="16.5" customHeight="1">
      <c r="A24" s="45" t="s">
        <v>36</v>
      </c>
      <c r="B24" s="15" t="s">
        <v>39</v>
      </c>
      <c r="C24" s="75"/>
      <c r="D24" s="76"/>
    </row>
    <row r="25" spans="1:4" ht="16.5" customHeight="1">
      <c r="A25" s="45" t="s">
        <v>44</v>
      </c>
      <c r="B25" s="15" t="s">
        <v>3</v>
      </c>
      <c r="C25" s="75"/>
      <c r="D25" s="76"/>
    </row>
    <row r="26" spans="1:4" ht="16.5" customHeight="1">
      <c r="A26" s="4" t="s">
        <v>37</v>
      </c>
      <c r="B26" s="15"/>
      <c r="C26" s="75"/>
      <c r="D26" s="76"/>
    </row>
    <row r="27" spans="1:4" ht="16.5" customHeight="1">
      <c r="A27" s="14"/>
      <c r="B27" s="16"/>
      <c r="C27" s="6"/>
      <c r="D27" s="6"/>
    </row>
    <row r="28" spans="1:4" ht="26.25" customHeight="1">
      <c r="A28" s="64" t="s">
        <v>56</v>
      </c>
      <c r="B28" s="64"/>
      <c r="C28" s="64"/>
      <c r="D28" s="64"/>
    </row>
    <row r="29" spans="2:4" ht="18.75">
      <c r="B29" s="74" t="s">
        <v>55</v>
      </c>
      <c r="C29" s="64"/>
      <c r="D29" s="64"/>
    </row>
    <row r="30" ht="8.25" customHeight="1"/>
    <row r="31" spans="1:4" ht="16.5" customHeight="1">
      <c r="A31" s="13" t="s">
        <v>6</v>
      </c>
      <c r="B31" s="10" t="s">
        <v>32</v>
      </c>
      <c r="C31" s="75">
        <v>12</v>
      </c>
      <c r="D31" s="76"/>
    </row>
    <row r="32" spans="1:4" ht="16.5" customHeight="1">
      <c r="A32" s="13" t="s">
        <v>9</v>
      </c>
      <c r="B32" s="10" t="s">
        <v>40</v>
      </c>
      <c r="C32" s="75">
        <v>59</v>
      </c>
      <c r="D32" s="76"/>
    </row>
    <row r="33" spans="1:4" ht="16.5" customHeight="1">
      <c r="A33" s="13" t="s">
        <v>10</v>
      </c>
      <c r="B33" s="10" t="s">
        <v>41</v>
      </c>
      <c r="C33" s="75">
        <v>905</v>
      </c>
      <c r="D33" s="76"/>
    </row>
    <row r="37" ht="16.5">
      <c r="A37" s="3" t="s">
        <v>117</v>
      </c>
    </row>
    <row r="38" spans="2:3" ht="16.5">
      <c r="B38" s="77" t="s">
        <v>46</v>
      </c>
      <c r="C38" s="77"/>
    </row>
    <row r="40" ht="16.5">
      <c r="A40" s="3" t="s">
        <v>118</v>
      </c>
    </row>
    <row r="41" spans="2:3" ht="16.5">
      <c r="B41" s="77" t="s">
        <v>45</v>
      </c>
      <c r="C41" s="77"/>
    </row>
    <row r="42" ht="16.5">
      <c r="A42" s="3" t="s">
        <v>119</v>
      </c>
    </row>
    <row r="44" spans="1:9" s="1" customFormat="1" ht="16.5">
      <c r="A44" s="22" t="s">
        <v>120</v>
      </c>
      <c r="B44" s="18"/>
      <c r="C44" s="18"/>
      <c r="D44" s="19"/>
      <c r="E44" s="20"/>
      <c r="F44" s="21"/>
      <c r="G44" s="21"/>
      <c r="H44" s="21"/>
      <c r="I44" s="21"/>
    </row>
    <row r="45" spans="1:9" s="1" customFormat="1" ht="16.5">
      <c r="A45" s="22"/>
      <c r="B45" s="18"/>
      <c r="C45" s="18"/>
      <c r="D45" s="19"/>
      <c r="E45" s="20"/>
      <c r="F45" s="21"/>
      <c r="G45" s="21"/>
      <c r="H45" s="21"/>
      <c r="I45" s="21"/>
    </row>
    <row r="46" spans="2:9" s="1" customFormat="1" ht="12.75">
      <c r="B46" s="18"/>
      <c r="C46" s="18"/>
      <c r="D46" s="19"/>
      <c r="E46" s="20"/>
      <c r="F46" s="21"/>
      <c r="G46" s="21"/>
      <c r="H46" s="21"/>
      <c r="I46" s="21"/>
    </row>
    <row r="47" ht="16.5">
      <c r="A47" s="3" t="s">
        <v>114</v>
      </c>
    </row>
    <row r="50" spans="1:9" s="1" customFormat="1" ht="15.75">
      <c r="A50" s="2"/>
      <c r="B50" s="18"/>
      <c r="C50" s="18"/>
      <c r="D50" s="19"/>
      <c r="E50" s="20"/>
      <c r="F50" s="21"/>
      <c r="G50" s="21"/>
      <c r="H50" s="21"/>
      <c r="I50" s="21"/>
    </row>
  </sheetData>
  <mergeCells count="25">
    <mergeCell ref="C26:D26"/>
    <mergeCell ref="B38:C38"/>
    <mergeCell ref="B41:C41"/>
    <mergeCell ref="A28:D28"/>
    <mergeCell ref="B29:D29"/>
    <mergeCell ref="C31:D31"/>
    <mergeCell ref="C32:D32"/>
    <mergeCell ref="C33:D33"/>
    <mergeCell ref="C24:D24"/>
    <mergeCell ref="C25:D25"/>
    <mergeCell ref="C20:D20"/>
    <mergeCell ref="C21:D21"/>
    <mergeCell ref="C22:D22"/>
    <mergeCell ref="C23:D23"/>
    <mergeCell ref="C17:D17"/>
    <mergeCell ref="C18:D18"/>
    <mergeCell ref="C16:D16"/>
    <mergeCell ref="C19:D19"/>
    <mergeCell ref="A1:D1"/>
    <mergeCell ref="A2:D2"/>
    <mergeCell ref="B14:D14"/>
    <mergeCell ref="A13:D13"/>
    <mergeCell ref="A3:D3"/>
    <mergeCell ref="A4:D4"/>
    <mergeCell ref="A5:D5"/>
  </mergeCells>
  <printOptions horizontalCentered="1"/>
  <pageMargins left="0.3937007874015748" right="0.3937007874015748" top="0.3937007874015748" bottom="0.3937007874015748" header="0.15748031496062992" footer="0.15748031496062992"/>
  <pageSetup horizontalDpi="180" verticalDpi="180" orientation="portrait" paperSize="9" scale="85" r:id="rId1"/>
  <headerFooter alignWithMargins="0">
    <oddHeader>&amp;L&amp;P  (-&amp;N-)&amp;C&amp;A&amp;R&amp;D   &amp;T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Customer</dc:creator>
  <cp:keywords/>
  <dc:description/>
  <cp:lastModifiedBy>W</cp:lastModifiedBy>
  <cp:lastPrinted>2008-09-15T05:32:55Z</cp:lastPrinted>
  <dcterms:created xsi:type="dcterms:W3CDTF">1999-01-05T13:31:52Z</dcterms:created>
  <dcterms:modified xsi:type="dcterms:W3CDTF">2008-10-28T11:21:13Z</dcterms:modified>
  <cp:category/>
  <cp:version/>
  <cp:contentType/>
  <cp:contentStatus/>
</cp:coreProperties>
</file>